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dossier SFM\dossier financier 2025\"/>
    </mc:Choice>
  </mc:AlternateContent>
  <xr:revisionPtr revIDLastSave="0" documentId="13_ncr:1_{55AFD4AC-31BE-4FFF-A797-82267B442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M initial" sheetId="1" r:id="rId1"/>
  </sheets>
  <externalReferences>
    <externalReference r:id="rId2"/>
  </externalReferences>
  <definedNames>
    <definedName name="_xlnm.Print_Titles" localSheetId="0">'PPM initial'!$12:$14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B35" i="1" l="1"/>
  <c r="B40" i="1"/>
  <c r="B19" i="1" l="1"/>
  <c r="C39" i="1" l="1"/>
  <c r="D39" i="1" s="1"/>
  <c r="C38" i="1"/>
  <c r="D38" i="1" s="1"/>
  <c r="C37" i="1"/>
  <c r="D37" i="1" s="1"/>
  <c r="D35" i="1"/>
  <c r="C34" i="1"/>
  <c r="D34" i="1" s="1"/>
  <c r="C33" i="1"/>
  <c r="D33" i="1" s="1"/>
  <c r="D23" i="1"/>
  <c r="D22" i="1"/>
  <c r="D21" i="1"/>
  <c r="C20" i="1"/>
  <c r="D20" i="1" s="1"/>
  <c r="D18" i="1"/>
  <c r="D17" i="1"/>
</calcChain>
</file>

<file path=xl/sharedStrings.xml><?xml version="1.0" encoding="utf-8"?>
<sst xmlns="http://schemas.openxmlformats.org/spreadsheetml/2006/main" count="178" uniqueCount="98">
  <si>
    <t xml:space="preserve">BURKINA FASO </t>
  </si>
  <si>
    <t>-=-=-=-=-</t>
  </si>
  <si>
    <t>-=-=-=-=-=-=-=-</t>
  </si>
  <si>
    <t>CABINET</t>
  </si>
  <si>
    <t xml:space="preserve">CELLULE NATIONALE DE TRAITEMENT DES </t>
  </si>
  <si>
    <t>INFORMATIONS FINANCIERES</t>
  </si>
  <si>
    <t>Montant estimé</t>
  </si>
  <si>
    <t>Nature des prestations</t>
  </si>
  <si>
    <t>Mode de passation des marchés</t>
  </si>
  <si>
    <t>Période de lancement de l'appel à concurrence</t>
  </si>
  <si>
    <t>Période de remise des offres/ propositions</t>
  </si>
  <si>
    <t>Temps nécessaire pour l'évaluation des offres / propositions</t>
  </si>
  <si>
    <t>Date probable de démarrage des prestations</t>
  </si>
  <si>
    <t>Délai prévisionnel d'exécution prévu (jours)</t>
  </si>
  <si>
    <t>Date buttoire</t>
  </si>
  <si>
    <t>1 jour</t>
  </si>
  <si>
    <t>-</t>
  </si>
  <si>
    <t>Entretien et réparation de la plomberie</t>
  </si>
  <si>
    <t>Confection de guérites métalliques avec fenêtres, de cloison et de portes isoplanes capitonnées au profit de la CENTIF</t>
  </si>
  <si>
    <t>Entretien et maintenance de l'ascenseur</t>
  </si>
  <si>
    <t>Entretien et maintenance du groupe électrogène</t>
  </si>
  <si>
    <t>Ouagadougou, le</t>
  </si>
  <si>
    <t>Le Directeur Financier et Comptable</t>
  </si>
  <si>
    <t>Le Chargé du Contrôle Interne</t>
  </si>
  <si>
    <t>Dayendé Ousséni BARGO</t>
  </si>
  <si>
    <t>Y. Antoine ZIBA</t>
  </si>
  <si>
    <t>Aïssata DIALLO/DIALLO</t>
  </si>
  <si>
    <t>Chevalier de l'Ordre du Mérite</t>
  </si>
  <si>
    <t>Chevalier de l'Ordre de l'Etalon</t>
  </si>
  <si>
    <t>Achat de billets d'avion</t>
  </si>
  <si>
    <t>Acquisition de matériels de bureau</t>
  </si>
  <si>
    <t>Acquisition de mobiliers de bureau</t>
  </si>
  <si>
    <t>Acquisition de produits d'entretien</t>
  </si>
  <si>
    <t>Acquisition de consommables informatiques</t>
  </si>
  <si>
    <t>Acquisition d'imprimés et de fournitures de bureau</t>
  </si>
  <si>
    <t>Imputa-tion</t>
  </si>
  <si>
    <t>2131 et 2431</t>
  </si>
  <si>
    <t>entente directe-prestation spécifique</t>
  </si>
  <si>
    <t>La Personne Responsable des Marchés</t>
  </si>
  <si>
    <t>Approuvé par la Présidente</t>
  </si>
  <si>
    <t>MINISTERE DE L'ECONOMIE ET DES FINANCES</t>
  </si>
  <si>
    <t>La Patrie ou la Mort, nous Vaincrons</t>
  </si>
  <si>
    <t>PLAN DE PASSATION DES MARCHES DE LA CENTIF - GESTION 2025</t>
  </si>
  <si>
    <t xml:space="preserve">Rédevance pour l'hébergement du site web et acquisition de 3 VM pour les deploiements d'application et les sauvegardes </t>
  </si>
  <si>
    <t>Acquisition d'antivirus, de licence et de matériels informatiques</t>
  </si>
  <si>
    <t>17/03/2025</t>
  </si>
  <si>
    <t>21/03/2025</t>
  </si>
  <si>
    <t>20/03/2025</t>
  </si>
  <si>
    <t>25/03/2025</t>
  </si>
  <si>
    <t>14/04/2025</t>
  </si>
  <si>
    <t>18/04/2025</t>
  </si>
  <si>
    <t>02/01/2025</t>
  </si>
  <si>
    <t>06/02/2025</t>
  </si>
  <si>
    <t>10/03/2025</t>
  </si>
  <si>
    <t>14/03/2025</t>
  </si>
  <si>
    <t>demande de cotation formelle</t>
  </si>
  <si>
    <t>demande de cotation formelle à OC</t>
  </si>
  <si>
    <t>Entretien et maintenance de climatiseurs</t>
  </si>
  <si>
    <t>Entretien et réparation électrique</t>
  </si>
  <si>
    <t>07/02/2025</t>
  </si>
  <si>
    <t>11/02/2025</t>
  </si>
  <si>
    <t>demande de cotation non formelle</t>
  </si>
  <si>
    <t>demande de cotation non formelle (reconduction du contrat)</t>
  </si>
  <si>
    <t>13/03/2025</t>
  </si>
  <si>
    <t>Entretien et maintenance des photocpieurs</t>
  </si>
  <si>
    <t>entente directe-prestation spécifique (en 2 lots)</t>
  </si>
  <si>
    <t>Entretien et réparation de matériels et de mobiliers de bureau</t>
  </si>
  <si>
    <t>10/04/2025</t>
  </si>
  <si>
    <t>Entretien et réparation de matériels informatiques</t>
  </si>
  <si>
    <t>24/04/2025</t>
  </si>
  <si>
    <t>07/01/2025</t>
  </si>
  <si>
    <t>09/06/2025</t>
  </si>
  <si>
    <t>13/06/2025</t>
  </si>
  <si>
    <t>30/12/2024</t>
  </si>
  <si>
    <t>31/12/2024</t>
  </si>
  <si>
    <t>demande de cotation formelle (reconduction du contrat)</t>
  </si>
  <si>
    <t>Montant total correspondant (en FCFA) :</t>
  </si>
  <si>
    <t>Innocent TIENDREBEOGO</t>
  </si>
  <si>
    <t>,</t>
  </si>
  <si>
    <t>6277 et 6589</t>
  </si>
  <si>
    <t>Année budgétaire 2025</t>
  </si>
  <si>
    <t>Acquisition de porte blindée</t>
  </si>
  <si>
    <t>18/02/2025</t>
  </si>
  <si>
    <t>21/02/2025</t>
  </si>
  <si>
    <t>10/02/2025</t>
  </si>
  <si>
    <t>13/02/2025</t>
  </si>
  <si>
    <t>demande de prix</t>
  </si>
  <si>
    <t>05/03/2025</t>
  </si>
  <si>
    <t>3 jours</t>
  </si>
  <si>
    <t>01/04/2025</t>
  </si>
  <si>
    <t>04/04/2025</t>
  </si>
  <si>
    <t>Conception et diffusion de spots et de capsules (2 lots)</t>
  </si>
  <si>
    <t>Location de salles pour les différentes activités de la CENTIF à Ouaga (14 lots)</t>
  </si>
  <si>
    <t>Fourniture de pause-café et de déjeuner au cours des activités de la CENTIF à Ouaga</t>
  </si>
  <si>
    <t>Abonnement aux journaux (3 lots)</t>
  </si>
  <si>
    <t>24/03/2025</t>
  </si>
  <si>
    <t>Nombre total des commandes à réaliser : 27</t>
  </si>
  <si>
    <t>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</si>
</sst>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_-* #,##0_-;\-* #,##0_-;_-* &quot;-&quot;??_-;_-@_-"/>
    <numFmt numFmtId="166" formatCode="_-* #,##0.00\ _€_-;\-* #,##0.00\ _€_-;_-* &quot;-&quot;??\ _€_-;_-@_-"/>
    <numFmt numFmtId="167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 Narrow"/>
      <family val="2"/>
    </font>
    <font>
      <b/>
      <sz val="13"/>
      <name val="Arial Narrow"/>
      <family val="2"/>
    </font>
    <font>
      <b/>
      <sz val="14"/>
      <color theme="9"/>
      <name val="Arial Narrow"/>
      <family val="2"/>
    </font>
    <font>
      <b/>
      <sz val="11"/>
      <name val="Arial"/>
      <family val="2"/>
    </font>
    <font>
      <b/>
      <sz val="11"/>
      <name val="Arial Black"/>
      <family val="2"/>
    </font>
    <font>
      <b/>
      <sz val="12"/>
      <name val="Arial Narrow"/>
      <family val="2"/>
    </font>
    <font>
      <sz val="11"/>
      <name val="Arial"/>
      <family val="2"/>
    </font>
    <font>
      <sz val="12"/>
      <name val="Arial Narrow"/>
      <family val="2"/>
    </font>
    <font>
      <sz val="16"/>
      <name val="Arial Narrow"/>
      <family val="2"/>
    </font>
    <font>
      <sz val="17"/>
      <name val="Arial Narrow"/>
      <family val="2"/>
    </font>
    <font>
      <b/>
      <u/>
      <sz val="13"/>
      <color theme="1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b/>
      <u/>
      <sz val="16"/>
      <color theme="1"/>
      <name val="Arial Narrow"/>
      <family val="2"/>
    </font>
    <font>
      <sz val="14"/>
      <color theme="1"/>
      <name val="Arial Narrow"/>
      <family val="2"/>
    </font>
    <font>
      <sz val="13"/>
      <color theme="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/>
    <xf numFmtId="0" fontId="3" fillId="0" borderId="0" xfId="2"/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2" applyFont="1" applyAlignment="1">
      <alignment horizontal="center"/>
    </xf>
    <xf numFmtId="3" fontId="5" fillId="0" borderId="0" xfId="2" applyNumberFormat="1" applyFont="1"/>
    <xf numFmtId="0" fontId="5" fillId="0" borderId="0" xfId="2" applyFont="1" applyAlignment="1">
      <alignment wrapText="1"/>
    </xf>
    <xf numFmtId="0" fontId="5" fillId="0" borderId="0" xfId="2" applyFont="1"/>
    <xf numFmtId="3" fontId="7" fillId="0" borderId="0" xfId="2" applyNumberFormat="1" applyFont="1"/>
    <xf numFmtId="0" fontId="7" fillId="0" borderId="0" xfId="2" applyFont="1" applyAlignment="1">
      <alignment wrapText="1"/>
    </xf>
    <xf numFmtId="0" fontId="7" fillId="0" borderId="0" xfId="2" applyFont="1"/>
    <xf numFmtId="3" fontId="8" fillId="0" borderId="0" xfId="2" applyNumberFormat="1" applyFont="1"/>
    <xf numFmtId="0" fontId="8" fillId="0" borderId="0" xfId="2" applyFont="1" applyAlignment="1">
      <alignment wrapText="1"/>
    </xf>
    <xf numFmtId="0" fontId="8" fillId="0" borderId="0" xfId="2" applyFont="1"/>
    <xf numFmtId="164" fontId="3" fillId="0" borderId="0" xfId="2" applyNumberFormat="1"/>
    <xf numFmtId="0" fontId="10" fillId="0" borderId="0" xfId="2" applyFont="1" applyAlignment="1">
      <alignment vertical="center"/>
    </xf>
    <xf numFmtId="164" fontId="10" fillId="0" borderId="0" xfId="2" applyNumberFormat="1" applyFont="1" applyAlignment="1">
      <alignment vertical="center"/>
    </xf>
    <xf numFmtId="14" fontId="10" fillId="0" borderId="0" xfId="2" applyNumberFormat="1" applyFont="1" applyAlignment="1">
      <alignment vertical="center"/>
    </xf>
    <xf numFmtId="1" fontId="9" fillId="0" borderId="0" xfId="2" applyNumberFormat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2" applyFont="1"/>
    <xf numFmtId="3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167" fontId="13" fillId="0" borderId="0" xfId="4" applyNumberFormat="1" applyFont="1" applyBorder="1" applyAlignment="1">
      <alignment vertical="center" wrapText="1"/>
    </xf>
    <xf numFmtId="17" fontId="13" fillId="0" borderId="0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5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/>
    </xf>
    <xf numFmtId="3" fontId="16" fillId="0" borderId="0" xfId="2" applyNumberFormat="1" applyFont="1"/>
    <xf numFmtId="0" fontId="16" fillId="0" borderId="0" xfId="2" applyFont="1" applyAlignment="1">
      <alignment wrapText="1"/>
    </xf>
    <xf numFmtId="0" fontId="16" fillId="0" borderId="0" xfId="2" applyFont="1"/>
    <xf numFmtId="3" fontId="3" fillId="0" borderId="0" xfId="2" applyNumberFormat="1"/>
    <xf numFmtId="0" fontId="3" fillId="0" borderId="0" xfId="2" applyAlignment="1">
      <alignment wrapText="1"/>
    </xf>
    <xf numFmtId="0" fontId="10" fillId="2" borderId="0" xfId="2" applyFont="1" applyFill="1" applyAlignment="1">
      <alignment vertical="center"/>
    </xf>
    <xf numFmtId="3" fontId="19" fillId="2" borderId="8" xfId="2" applyNumberFormat="1" applyFont="1" applyFill="1" applyBorder="1" applyAlignment="1">
      <alignment horizontal="center" vertical="center" wrapText="1"/>
    </xf>
    <xf numFmtId="1" fontId="19" fillId="2" borderId="7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vertical="center"/>
    </xf>
    <xf numFmtId="0" fontId="20" fillId="2" borderId="8" xfId="2" applyFont="1" applyFill="1" applyBorder="1" applyAlignment="1">
      <alignment horizontal="center" vertical="center" wrapText="1"/>
    </xf>
    <xf numFmtId="49" fontId="20" fillId="2" borderId="8" xfId="3" applyNumberFormat="1" applyFont="1" applyFill="1" applyBorder="1" applyAlignment="1">
      <alignment horizontal="center" vertical="center"/>
    </xf>
    <xf numFmtId="14" fontId="20" fillId="2" borderId="8" xfId="2" applyNumberFormat="1" applyFont="1" applyFill="1" applyBorder="1" applyAlignment="1">
      <alignment horizontal="center" vertical="center" wrapText="1"/>
    </xf>
    <xf numFmtId="3" fontId="20" fillId="2" borderId="8" xfId="2" applyNumberFormat="1" applyFont="1" applyFill="1" applyBorder="1" applyAlignment="1">
      <alignment horizontal="center" vertical="center" wrapText="1"/>
    </xf>
    <xf numFmtId="14" fontId="20" fillId="2" borderId="9" xfId="2" applyNumberFormat="1" applyFont="1" applyFill="1" applyBorder="1" applyAlignment="1">
      <alignment horizontal="center" vertical="center" wrapText="1"/>
    </xf>
    <xf numFmtId="14" fontId="10" fillId="2" borderId="0" xfId="2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0" fontId="20" fillId="2" borderId="8" xfId="2" applyFont="1" applyFill="1" applyBorder="1" applyAlignment="1">
      <alignment horizontal="center" vertical="center"/>
    </xf>
    <xf numFmtId="0" fontId="22" fillId="0" borderId="0" xfId="2" applyFont="1" applyAlignment="1">
      <alignment horizontal="center" wrapText="1"/>
    </xf>
    <xf numFmtId="0" fontId="19" fillId="2" borderId="8" xfId="2" applyFont="1" applyFill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4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3" borderId="5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3" fontId="19" fillId="2" borderId="11" xfId="2" applyNumberFormat="1" applyFont="1" applyFill="1" applyBorder="1" applyAlignment="1">
      <alignment horizontal="center" vertical="center" wrapText="1"/>
    </xf>
    <xf numFmtId="3" fontId="19" fillId="2" borderId="12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hidden="1"/>
    </xf>
    <xf numFmtId="0" fontId="17" fillId="0" borderId="0" xfId="2" applyFont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hidden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left" vertical="center" wrapText="1"/>
    </xf>
    <xf numFmtId="0" fontId="19" fillId="3" borderId="8" xfId="2" applyFont="1" applyFill="1" applyBorder="1" applyAlignment="1">
      <alignment horizontal="left" vertical="center" wrapText="1"/>
    </xf>
    <xf numFmtId="3" fontId="19" fillId="3" borderId="5" xfId="2" applyNumberFormat="1" applyFont="1" applyFill="1" applyBorder="1" applyAlignment="1">
      <alignment horizontal="center" vertical="center" wrapText="1"/>
    </xf>
    <xf numFmtId="3" fontId="19" fillId="3" borderId="8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49" fontId="12" fillId="0" borderId="10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1" fontId="19" fillId="0" borderId="13" xfId="2" applyNumberFormat="1" applyFont="1" applyBorder="1" applyAlignment="1">
      <alignment horizontal="center" vertical="center" wrapText="1"/>
    </xf>
    <xf numFmtId="1" fontId="19" fillId="0" borderId="14" xfId="2" applyNumberFormat="1" applyFont="1" applyBorder="1" applyAlignment="1">
      <alignment horizontal="center" vertical="center" wrapText="1"/>
    </xf>
    <xf numFmtId="1" fontId="19" fillId="0" borderId="12" xfId="2" applyNumberFormat="1" applyFont="1" applyBorder="1" applyAlignment="1">
      <alignment horizontal="center" vertical="center" wrapText="1"/>
    </xf>
    <xf numFmtId="1" fontId="19" fillId="0" borderId="11" xfId="2" applyNumberFormat="1" applyFont="1" applyBorder="1" applyAlignment="1">
      <alignment horizontal="center" vertical="center" wrapText="1"/>
    </xf>
    <xf numFmtId="41" fontId="19" fillId="0" borderId="14" xfId="5" applyFont="1" applyBorder="1" applyAlignment="1">
      <alignment horizontal="center" vertical="center" wrapText="1"/>
    </xf>
    <xf numFmtId="41" fontId="19" fillId="0" borderId="15" xfId="5" applyFont="1" applyBorder="1" applyAlignment="1">
      <alignment horizontal="center" vertical="center" wrapText="1"/>
    </xf>
    <xf numFmtId="3" fontId="19" fillId="2" borderId="8" xfId="2" applyNumberFormat="1" applyFont="1" applyFill="1" applyBorder="1" applyAlignment="1">
      <alignment horizontal="center" vertical="center" wrapText="1"/>
    </xf>
  </cellXfs>
  <cellStyles count="6">
    <cellStyle name="Milliers" xfId="1" builtinId="3"/>
    <cellStyle name="Milliers [0]" xfId="5" builtinId="6"/>
    <cellStyle name="Milliers 4" xfId="4" xr:uid="{8C216DDB-C740-4460-B58B-83F75F4FDF57}"/>
    <cellStyle name="Normal" xfId="0" builtinId="0"/>
    <cellStyle name="Normal 3 2" xfId="2" xr:uid="{41B42E7B-2436-4EC3-AB28-90F77C844227}"/>
    <cellStyle name="Pourcentage 2" xfId="3" xr:uid="{1D14CD00-20E3-47B5-B1B9-944C90012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dossier%20SFM\BUDGET%20DE%20LA%20CENTIF%202023%20VERSION%20FINALE%20JANVIER%202023.xlsx" TargetMode="External"/><Relationship Id="rId1" Type="http://schemas.openxmlformats.org/officeDocument/2006/relationships/externalLinkPath" Target="/Users/USER/Desktop/dossier%20SFM/BUDGET%20DE%20LA%20CENTIF%202023%20VERSION%20FINALE%20JANVI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rectificatif 2022"/>
      <sheetName val="Besoins retenus par structure"/>
      <sheetName val="Budget 2023"/>
      <sheetName val="Besoins matières et logici 2023"/>
      <sheetName val="Feuil4"/>
      <sheetName val="Retenues"/>
      <sheetName val="RESSOURCES"/>
      <sheetName val="Situation globale des comptes"/>
      <sheetName val="Indemnités spécifique 2023"/>
      <sheetName val="Fonctionnaires recrutés en 2023"/>
      <sheetName val="contractuels "/>
      <sheetName val="Carburant"/>
      <sheetName val="Charges diverses"/>
      <sheetName val="Activités 2023"/>
      <sheetName val="FORMATION"/>
      <sheetName val="PERSONNEL"/>
      <sheetName val="besoins retenus 2022"/>
      <sheetName val="PPM 2023 révisé"/>
      <sheetName val="PPM 2023"/>
      <sheetName val="liste fournisseurs"/>
      <sheetName val="Feuil2"/>
    </sheetNames>
    <sheetDataSet>
      <sheetData sheetId="0"/>
      <sheetData sheetId="1"/>
      <sheetData sheetId="2">
        <row r="47">
          <cell r="C47">
            <v>2131</v>
          </cell>
          <cell r="D47" t="str">
            <v>Logiciels</v>
          </cell>
          <cell r="E47">
            <v>10875000</v>
          </cell>
          <cell r="F47">
            <v>9875000</v>
          </cell>
        </row>
        <row r="48">
          <cell r="C48"/>
          <cell r="D48" t="str">
            <v>Bâtiments, installations techniques et agencement</v>
          </cell>
          <cell r="E48">
            <v>2542500</v>
          </cell>
          <cell r="F48">
            <v>0</v>
          </cell>
        </row>
        <row r="49">
          <cell r="C49"/>
          <cell r="D49" t="str">
            <v>Bâtiments administratifs à usage de bureau</v>
          </cell>
          <cell r="E49">
            <v>2542500</v>
          </cell>
          <cell r="F49">
            <v>0</v>
          </cell>
        </row>
        <row r="50">
          <cell r="C50">
            <v>2312</v>
          </cell>
          <cell r="D50" t="str">
            <v>Grosses réparations ou agrandissement</v>
          </cell>
          <cell r="E50">
            <v>0</v>
          </cell>
          <cell r="F50">
            <v>0</v>
          </cell>
        </row>
        <row r="51">
          <cell r="C51">
            <v>2319</v>
          </cell>
          <cell r="D51" t="str">
            <v>Autres (installation de groupe électrogène)</v>
          </cell>
          <cell r="E51">
            <v>2542500</v>
          </cell>
          <cell r="F51">
            <v>0</v>
          </cell>
        </row>
        <row r="52">
          <cell r="C52"/>
          <cell r="D52" t="str">
            <v>Matériel</v>
          </cell>
          <cell r="E52">
            <v>26818718.5</v>
          </cell>
          <cell r="F52">
            <v>26627677.199999999</v>
          </cell>
        </row>
        <row r="53">
          <cell r="C53"/>
          <cell r="D53" t="str">
            <v>Matériel de bureau</v>
          </cell>
          <cell r="E53">
            <v>4107503.5000000005</v>
          </cell>
          <cell r="F53">
            <v>4268461.2</v>
          </cell>
        </row>
        <row r="54">
          <cell r="C54">
            <v>2421</v>
          </cell>
          <cell r="D54" t="str">
            <v>Matériel de bureau</v>
          </cell>
          <cell r="E54">
            <v>4107503.5000000005</v>
          </cell>
          <cell r="F54">
            <v>4268461.2</v>
          </cell>
        </row>
        <row r="55">
          <cell r="C55"/>
          <cell r="D55" t="str">
            <v>Matériel informatique</v>
          </cell>
          <cell r="E55">
            <v>10971065</v>
          </cell>
          <cell r="F55">
            <v>14312899.999999998</v>
          </cell>
        </row>
        <row r="56">
          <cell r="C56">
            <v>2431</v>
          </cell>
          <cell r="D56" t="str">
            <v>Matériel informatique</v>
          </cell>
          <cell r="E56">
            <v>10971065</v>
          </cell>
          <cell r="F56">
            <v>14312899.999999998</v>
          </cell>
        </row>
        <row r="57">
          <cell r="C57"/>
          <cell r="D57" t="str">
            <v>Mobilier de bureau</v>
          </cell>
          <cell r="E57">
            <v>11740150</v>
          </cell>
          <cell r="F57">
            <v>8046316</v>
          </cell>
        </row>
        <row r="58">
          <cell r="C58">
            <v>2441</v>
          </cell>
          <cell r="D58" t="str">
            <v>Mobilier de bureau</v>
          </cell>
          <cell r="E58">
            <v>11740150</v>
          </cell>
          <cell r="F58">
            <v>7146316</v>
          </cell>
        </row>
        <row r="59">
          <cell r="C59">
            <v>2443</v>
          </cell>
          <cell r="D59" t="str">
            <v>Autres acquisitions de matériels</v>
          </cell>
          <cell r="E59">
            <v>0</v>
          </cell>
          <cell r="F59">
            <v>900000</v>
          </cell>
        </row>
        <row r="60">
          <cell r="C60"/>
          <cell r="D60" t="str">
            <v>Matériel de transport</v>
          </cell>
          <cell r="E60">
            <v>0</v>
          </cell>
          <cell r="F60">
            <v>0</v>
          </cell>
        </row>
        <row r="61">
          <cell r="C61">
            <v>2452</v>
          </cell>
          <cell r="D61" t="str">
            <v>Véhicule à deux roues</v>
          </cell>
          <cell r="E61">
            <v>0</v>
          </cell>
          <cell r="F61">
            <v>0</v>
          </cell>
        </row>
        <row r="62">
          <cell r="C62"/>
          <cell r="D62"/>
          <cell r="E62">
            <v>1583255947</v>
          </cell>
          <cell r="F62">
            <v>444182323.27199996</v>
          </cell>
        </row>
        <row r="63">
          <cell r="C63"/>
          <cell r="D63" t="str">
            <v>Achats et variations de stocks</v>
          </cell>
          <cell r="E63">
            <v>54164869</v>
          </cell>
          <cell r="F63">
            <v>52379035.939999998</v>
          </cell>
        </row>
        <row r="64">
          <cell r="C64"/>
          <cell r="D64" t="str">
            <v>Achat de matière et fournitures consommables</v>
          </cell>
          <cell r="E64">
            <v>38236130</v>
          </cell>
          <cell r="F64">
            <v>49379035.939999998</v>
          </cell>
        </row>
        <row r="65">
          <cell r="C65">
            <v>6042</v>
          </cell>
          <cell r="D65" t="str">
            <v>Matières combustibles (carburant et lubrifiants)</v>
          </cell>
          <cell r="E65">
            <v>32903587</v>
          </cell>
          <cell r="F65">
            <v>40024016</v>
          </cell>
        </row>
        <row r="66">
          <cell r="C66">
            <v>6043</v>
          </cell>
          <cell r="D66" t="str">
            <v>Produits d'entretien et de nettoyage</v>
          </cell>
          <cell r="E66">
            <v>533442.5</v>
          </cell>
          <cell r="F66">
            <v>654779.6399999999</v>
          </cell>
        </row>
        <row r="67">
          <cell r="C67">
            <v>6045</v>
          </cell>
          <cell r="D67" t="str">
            <v>Consommables informatiques</v>
          </cell>
          <cell r="E67">
            <v>3357820</v>
          </cell>
          <cell r="F67">
            <v>3351200</v>
          </cell>
        </row>
        <row r="68">
          <cell r="C68">
            <v>6047</v>
          </cell>
          <cell r="D68" t="str">
            <v>Imprimés et fournitures de bureau</v>
          </cell>
          <cell r="E68">
            <v>1441280.4999999998</v>
          </cell>
          <cell r="F68">
            <v>5349040.3</v>
          </cell>
        </row>
        <row r="69">
          <cell r="C69"/>
          <cell r="D69" t="str">
            <v>Autres achats</v>
          </cell>
          <cell r="E69">
            <v>15793739</v>
          </cell>
          <cell r="F69">
            <v>3000000</v>
          </cell>
        </row>
        <row r="70">
          <cell r="C70">
            <v>6056</v>
          </cell>
          <cell r="D70" t="str">
            <v>Achats d'études et prestation de services</v>
          </cell>
          <cell r="E70">
            <v>6345550</v>
          </cell>
          <cell r="F70">
            <v>3000000</v>
          </cell>
        </row>
        <row r="71">
          <cell r="C71">
            <v>6057</v>
          </cell>
          <cell r="D71" t="str">
            <v>Achats de travaux, matériels et équipements</v>
          </cell>
          <cell r="E71">
            <v>9448189</v>
          </cell>
          <cell r="F71">
            <v>0</v>
          </cell>
        </row>
        <row r="72">
          <cell r="C72"/>
          <cell r="D72" t="str">
            <v>Achats d'emballages</v>
          </cell>
          <cell r="E72">
            <v>135000</v>
          </cell>
          <cell r="F72">
            <v>0</v>
          </cell>
        </row>
        <row r="73">
          <cell r="C73">
            <v>6081</v>
          </cell>
          <cell r="D73" t="str">
            <v>Achats d'emballages</v>
          </cell>
          <cell r="E73">
            <v>135000</v>
          </cell>
          <cell r="F73">
            <v>0</v>
          </cell>
        </row>
        <row r="74">
          <cell r="C74"/>
          <cell r="D74" t="str">
            <v>Transports et missions</v>
          </cell>
          <cell r="E74">
            <v>16434205</v>
          </cell>
          <cell r="F74">
            <v>70816000</v>
          </cell>
        </row>
        <row r="75">
          <cell r="C75"/>
          <cell r="D75" t="str">
            <v>Frais de transports de personnel</v>
          </cell>
          <cell r="E75">
            <v>4681205</v>
          </cell>
          <cell r="F75">
            <v>9000000</v>
          </cell>
        </row>
        <row r="76">
          <cell r="C76">
            <v>6141</v>
          </cell>
          <cell r="D76" t="str">
            <v>Transport du personnel à l'intérieur</v>
          </cell>
          <cell r="E76">
            <v>250000</v>
          </cell>
          <cell r="F76">
            <v>1000000</v>
          </cell>
        </row>
        <row r="77">
          <cell r="C77">
            <v>6142</v>
          </cell>
          <cell r="D77" t="str">
            <v>Transport du personnel à l'extérieur</v>
          </cell>
          <cell r="E77">
            <v>4431205</v>
          </cell>
          <cell r="F77">
            <v>8000000</v>
          </cell>
        </row>
        <row r="78">
          <cell r="C78"/>
          <cell r="D78" t="str">
            <v>Frais de missions</v>
          </cell>
          <cell r="E78">
            <v>11653000</v>
          </cell>
          <cell r="F78">
            <v>61716000</v>
          </cell>
        </row>
        <row r="79">
          <cell r="C79">
            <v>6151</v>
          </cell>
          <cell r="D79" t="str">
            <v>Frais de missions du personnel à l'intérieur</v>
          </cell>
          <cell r="E79">
            <v>6653000</v>
          </cell>
          <cell r="F79">
            <v>53716000</v>
          </cell>
        </row>
        <row r="80">
          <cell r="C80">
            <v>6152</v>
          </cell>
          <cell r="D80" t="str">
            <v>Frais de missions du personnel à l'extérieur</v>
          </cell>
          <cell r="E80">
            <v>5000000</v>
          </cell>
          <cell r="F80">
            <v>8000000</v>
          </cell>
        </row>
        <row r="81">
          <cell r="C81"/>
          <cell r="D81" t="str">
            <v>Transport de plis</v>
          </cell>
          <cell r="E81">
            <v>100000</v>
          </cell>
          <cell r="F81">
            <v>100000</v>
          </cell>
        </row>
        <row r="82">
          <cell r="C82">
            <v>6161</v>
          </cell>
          <cell r="D82" t="str">
            <v>Frais de timbres</v>
          </cell>
          <cell r="E82" t="str">
            <v>PM</v>
          </cell>
          <cell r="F82">
            <v>0</v>
          </cell>
        </row>
        <row r="83">
          <cell r="C83">
            <v>6162</v>
          </cell>
          <cell r="D83" t="str">
            <v>Envois de colis</v>
          </cell>
          <cell r="E83">
            <v>100000</v>
          </cell>
          <cell r="F83">
            <v>100000</v>
          </cell>
        </row>
        <row r="84">
          <cell r="C84"/>
          <cell r="D84" t="str">
            <v>Services extérieurs A</v>
          </cell>
          <cell r="E84">
            <v>35094520</v>
          </cell>
          <cell r="F84">
            <v>59777390</v>
          </cell>
        </row>
        <row r="85">
          <cell r="C85"/>
          <cell r="D85" t="str">
            <v>Entretien, réparation et maintenance</v>
          </cell>
          <cell r="E85">
            <v>13466146</v>
          </cell>
          <cell r="F85">
            <v>8480000</v>
          </cell>
        </row>
        <row r="86">
          <cell r="C86">
            <v>6241</v>
          </cell>
          <cell r="D86" t="str">
            <v>Entretien, réparation et maintenance des biens immobiliers</v>
          </cell>
          <cell r="E86">
            <v>11816146</v>
          </cell>
          <cell r="F86">
            <v>4180000</v>
          </cell>
        </row>
        <row r="87">
          <cell r="C87">
            <v>6242</v>
          </cell>
          <cell r="D87" t="str">
            <v>Entretien, réparation et maintenance des biens mobiliers</v>
          </cell>
          <cell r="E87">
            <v>300000</v>
          </cell>
          <cell r="F87">
            <v>300000</v>
          </cell>
        </row>
        <row r="88">
          <cell r="C88">
            <v>6243</v>
          </cell>
          <cell r="D88" t="str">
            <v>Entretien, réparation et maintenance de matériels roulants</v>
          </cell>
          <cell r="E88">
            <v>1350000</v>
          </cell>
          <cell r="F88">
            <v>4000000</v>
          </cell>
        </row>
        <row r="89">
          <cell r="C89">
            <v>6244</v>
          </cell>
          <cell r="D89" t="str">
            <v>Autres maintenances (réseaux et logiciels)</v>
          </cell>
          <cell r="E89">
            <v>0</v>
          </cell>
          <cell r="F89">
            <v>0</v>
          </cell>
        </row>
        <row r="90">
          <cell r="C90">
            <v>6249</v>
          </cell>
          <cell r="D90" t="str">
            <v>Autres entretiens et réparations et prestation de service</v>
          </cell>
          <cell r="E90">
            <v>0</v>
          </cell>
          <cell r="F90">
            <v>0</v>
          </cell>
        </row>
        <row r="91">
          <cell r="C91"/>
          <cell r="D91" t="str">
            <v>Primes d'assurance</v>
          </cell>
          <cell r="E91">
            <v>10420798</v>
          </cell>
          <cell r="F91">
            <v>13886922</v>
          </cell>
        </row>
        <row r="92">
          <cell r="C92">
            <v>6251</v>
          </cell>
          <cell r="D92" t="str">
            <v>Assurances personnel</v>
          </cell>
          <cell r="E92">
            <v>10420798</v>
          </cell>
          <cell r="F92">
            <v>13886922</v>
          </cell>
        </row>
        <row r="93">
          <cell r="C93"/>
          <cell r="D93" t="str">
            <v>Etudes, recherches et documentation</v>
          </cell>
          <cell r="E93">
            <v>951600</v>
          </cell>
          <cell r="F93">
            <v>700000</v>
          </cell>
        </row>
        <row r="94">
          <cell r="C94">
            <v>6265</v>
          </cell>
          <cell r="D94" t="str">
            <v>Documentation générale (abonnement aux journaux)</v>
          </cell>
          <cell r="E94">
            <v>951600</v>
          </cell>
          <cell r="F94">
            <v>700000</v>
          </cell>
        </row>
        <row r="95">
          <cell r="C95">
            <v>6266</v>
          </cell>
          <cell r="D95" t="str">
            <v xml:space="preserve">Documentation technique </v>
          </cell>
          <cell r="E95" t="str">
            <v>PM</v>
          </cell>
          <cell r="F95" t="str">
            <v>PM</v>
          </cell>
        </row>
        <row r="96">
          <cell r="C96"/>
          <cell r="D96" t="str">
            <v>Publicité, publications, relations publiques</v>
          </cell>
          <cell r="E96">
            <v>8255976</v>
          </cell>
          <cell r="F96">
            <v>34400468</v>
          </cell>
        </row>
        <row r="97">
          <cell r="C97">
            <v>6271</v>
          </cell>
          <cell r="D97" t="str">
            <v>Annonces, insertions</v>
          </cell>
          <cell r="E97">
            <v>523488</v>
          </cell>
          <cell r="F97">
            <v>500000</v>
          </cell>
        </row>
        <row r="98">
          <cell r="C98">
            <v>6275</v>
          </cell>
          <cell r="D98" t="str">
            <v>Publications (édition du rapport et autres document)</v>
          </cell>
          <cell r="E98">
            <v>2829380</v>
          </cell>
          <cell r="F98">
            <v>4482400</v>
          </cell>
        </row>
        <row r="99">
          <cell r="C99">
            <v>6277</v>
          </cell>
          <cell r="D99" t="str">
            <v>Frais de colloques, séminaires, conférences</v>
          </cell>
          <cell r="E99">
            <v>4903108</v>
          </cell>
          <cell r="F99">
            <v>29418068</v>
          </cell>
        </row>
        <row r="100">
          <cell r="C100"/>
          <cell r="D100" t="str">
            <v>Frais de télécommunications</v>
          </cell>
          <cell r="E100">
            <v>2000000</v>
          </cell>
          <cell r="F100">
            <v>2310000</v>
          </cell>
        </row>
        <row r="101">
          <cell r="C101">
            <v>6289</v>
          </cell>
          <cell r="D101" t="str">
            <v>Autres frais de télécommunication (flotte)</v>
          </cell>
          <cell r="E101">
            <v>2000000</v>
          </cell>
          <cell r="F101">
            <v>2310000</v>
          </cell>
        </row>
        <row r="102">
          <cell r="C102"/>
          <cell r="D102" t="str">
            <v>Services extérieurs B</v>
          </cell>
          <cell r="E102">
            <v>27424867</v>
          </cell>
          <cell r="F102">
            <v>34310000</v>
          </cell>
        </row>
        <row r="103">
          <cell r="C103"/>
          <cell r="D103" t="str">
            <v>Frais bancaires</v>
          </cell>
          <cell r="E103">
            <v>40000</v>
          </cell>
          <cell r="F103">
            <v>30000</v>
          </cell>
        </row>
        <row r="104">
          <cell r="C104">
            <v>6311</v>
          </cell>
          <cell r="D104" t="str">
            <v>Frais de tenue de compte</v>
          </cell>
          <cell r="E104">
            <v>30000</v>
          </cell>
          <cell r="F104">
            <v>20000</v>
          </cell>
        </row>
        <row r="105">
          <cell r="C105">
            <v>6319</v>
          </cell>
          <cell r="D105" t="str">
            <v>Autres frais bancaires</v>
          </cell>
          <cell r="E105">
            <v>10000</v>
          </cell>
          <cell r="F105">
            <v>10000</v>
          </cell>
        </row>
        <row r="106">
          <cell r="C106">
            <v>6331</v>
          </cell>
          <cell r="D106" t="str">
            <v>Frais de formation du personnel</v>
          </cell>
          <cell r="E106">
            <v>294749</v>
          </cell>
          <cell r="F106">
            <v>5000000</v>
          </cell>
        </row>
        <row r="107">
          <cell r="C107">
            <v>6351</v>
          </cell>
          <cell r="D107" t="str">
            <v>Cotisations et concours (CRF, Groupe Egmont, RECEN-UEMOA)</v>
          </cell>
          <cell r="E107">
            <v>9700000</v>
          </cell>
          <cell r="F107">
            <v>6000000</v>
          </cell>
        </row>
        <row r="108">
          <cell r="C108"/>
          <cell r="D108" t="str">
            <v>Rémunérations de personnel extérieur à l'E,P,E</v>
          </cell>
          <cell r="E108">
            <v>17390118</v>
          </cell>
          <cell r="F108">
            <v>16780000</v>
          </cell>
        </row>
        <row r="109">
          <cell r="C109">
            <v>6371</v>
          </cell>
          <cell r="D109" t="str">
            <v>Frais de gardiennage, surveillance</v>
          </cell>
          <cell r="E109">
            <v>12151000</v>
          </cell>
          <cell r="F109">
            <v>11780000</v>
          </cell>
        </row>
        <row r="110">
          <cell r="C110">
            <v>6372</v>
          </cell>
          <cell r="D110" t="str">
            <v>Frais de nettoyage</v>
          </cell>
          <cell r="E110">
            <v>5239118</v>
          </cell>
          <cell r="F110">
            <v>5000000</v>
          </cell>
        </row>
        <row r="111">
          <cell r="C111"/>
          <cell r="D111" t="str">
            <v>Autres charges externes</v>
          </cell>
          <cell r="E111">
            <v>0</v>
          </cell>
          <cell r="F111">
            <v>6500000</v>
          </cell>
        </row>
        <row r="112">
          <cell r="C112">
            <v>6381</v>
          </cell>
          <cell r="D112" t="str">
            <v>Frais de recrutement de personnel</v>
          </cell>
          <cell r="E112">
            <v>0</v>
          </cell>
          <cell r="F112">
            <v>4500000</v>
          </cell>
        </row>
        <row r="113">
          <cell r="C113">
            <v>6383</v>
          </cell>
          <cell r="D113" t="str">
            <v>Frais de déménagement</v>
          </cell>
          <cell r="E113">
            <v>0</v>
          </cell>
          <cell r="F113">
            <v>0</v>
          </cell>
        </row>
        <row r="114">
          <cell r="C114">
            <v>6384</v>
          </cell>
          <cell r="D114" t="str">
            <v>Réceptions</v>
          </cell>
          <cell r="E114">
            <v>0</v>
          </cell>
          <cell r="F114">
            <v>2000000</v>
          </cell>
        </row>
        <row r="115">
          <cell r="C115"/>
          <cell r="D115" t="str">
            <v>Impôts et taxes</v>
          </cell>
          <cell r="E115">
            <v>13781328</v>
          </cell>
          <cell r="F115">
            <v>16368096.6</v>
          </cell>
        </row>
        <row r="116">
          <cell r="C116"/>
          <cell r="D116" t="str">
            <v>Impôts et taxes directs</v>
          </cell>
          <cell r="E116">
            <v>13781328</v>
          </cell>
          <cell r="F116">
            <v>16368096.6</v>
          </cell>
        </row>
        <row r="117">
          <cell r="C117">
            <v>6411</v>
          </cell>
          <cell r="D117" t="str">
            <v>IUTS</v>
          </cell>
          <cell r="E117">
            <v>13781328</v>
          </cell>
          <cell r="F117">
            <v>16368096.6</v>
          </cell>
        </row>
        <row r="118">
          <cell r="C118"/>
          <cell r="D118" t="str">
            <v>Autres charges</v>
          </cell>
          <cell r="E118">
            <v>1272452495</v>
          </cell>
          <cell r="F118">
            <v>22798435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view="pageLayout" topLeftCell="A39" zoomScaleNormal="100" workbookViewId="0">
      <selection activeCell="H34" sqref="H34"/>
    </sheetView>
  </sheetViews>
  <sheetFormatPr baseColWidth="10" defaultColWidth="11.42578125" defaultRowHeight="17.25" x14ac:dyDescent="0.3"/>
  <cols>
    <col min="1" max="1" width="8.140625" style="32" customWidth="1"/>
    <col min="2" max="2" width="11.140625" style="36" customWidth="1"/>
    <col min="3" max="3" width="19.5703125" style="37" customWidth="1"/>
    <col min="4" max="4" width="3.7109375" style="37" customWidth="1"/>
    <col min="5" max="5" width="15.28515625" style="2" customWidth="1"/>
    <col min="6" max="6" width="11.7109375" style="2" customWidth="1"/>
    <col min="7" max="7" width="12.42578125" style="2" customWidth="1"/>
    <col min="8" max="8" width="14.28515625" style="2" customWidth="1"/>
    <col min="9" max="9" width="12.28515625" style="2" customWidth="1"/>
    <col min="10" max="10" width="12.140625" style="2" customWidth="1"/>
    <col min="11" max="11" width="10.28515625" style="2" customWidth="1"/>
    <col min="12" max="12" width="11.42578125" style="2"/>
    <col min="13" max="13" width="13" style="2" bestFit="1" customWidth="1"/>
    <col min="14" max="14" width="12.42578125" style="2" bestFit="1" customWidth="1"/>
    <col min="15" max="16384" width="11.42578125" style="2"/>
  </cols>
  <sheetData>
    <row r="1" spans="1:13" ht="20.100000000000001" customHeight="1" x14ac:dyDescent="0.25">
      <c r="A1" s="71" t="s">
        <v>40</v>
      </c>
      <c r="B1" s="71"/>
      <c r="C1" s="71"/>
      <c r="D1" s="71"/>
      <c r="E1" s="71"/>
      <c r="F1" s="1"/>
      <c r="G1" s="1"/>
      <c r="H1" s="1"/>
      <c r="I1" s="62" t="s">
        <v>0</v>
      </c>
      <c r="J1" s="62"/>
      <c r="K1" s="62"/>
    </row>
    <row r="2" spans="1:13" customFormat="1" ht="20.25" customHeight="1" x14ac:dyDescent="0.3">
      <c r="A2" s="55" t="s">
        <v>2</v>
      </c>
      <c r="B2" s="55"/>
      <c r="C2" s="55"/>
      <c r="D2" s="55"/>
      <c r="E2" s="55"/>
      <c r="F2" s="4"/>
      <c r="G2" s="4"/>
      <c r="H2" s="4"/>
      <c r="I2" s="55" t="s">
        <v>1</v>
      </c>
      <c r="J2" s="55"/>
      <c r="K2" s="55"/>
    </row>
    <row r="3" spans="1:13" customFormat="1" ht="20.25" customHeight="1" x14ac:dyDescent="0.3">
      <c r="A3" s="55" t="s">
        <v>3</v>
      </c>
      <c r="B3" s="55"/>
      <c r="C3" s="55"/>
      <c r="D3" s="55"/>
      <c r="E3" s="55"/>
      <c r="F3" s="4"/>
      <c r="G3" s="4"/>
      <c r="H3" s="4"/>
      <c r="I3" s="54" t="s">
        <v>41</v>
      </c>
      <c r="J3" s="54"/>
      <c r="K3" s="54"/>
    </row>
    <row r="4" spans="1:13" customFormat="1" ht="20.25" customHeight="1" x14ac:dyDescent="0.3">
      <c r="A4" s="55" t="s">
        <v>2</v>
      </c>
      <c r="B4" s="55"/>
      <c r="C4" s="55"/>
      <c r="D4" s="55"/>
      <c r="E4" s="55"/>
      <c r="F4" s="4"/>
      <c r="G4" s="4"/>
      <c r="H4" s="4"/>
      <c r="I4" s="4"/>
      <c r="J4" s="3"/>
      <c r="K4" s="3"/>
    </row>
    <row r="5" spans="1:13" customFormat="1" ht="18.75" customHeight="1" x14ac:dyDescent="0.3">
      <c r="A5" s="72" t="s">
        <v>4</v>
      </c>
      <c r="B5" s="72"/>
      <c r="C5" s="72"/>
      <c r="D5" s="72"/>
      <c r="E5" s="72"/>
      <c r="F5" s="4"/>
      <c r="G5" s="4"/>
      <c r="H5" s="4"/>
      <c r="I5" s="4"/>
      <c r="J5" s="70"/>
      <c r="K5" s="70"/>
    </row>
    <row r="6" spans="1:13" customFormat="1" ht="20.25" customHeight="1" x14ac:dyDescent="0.3">
      <c r="A6" s="55" t="s">
        <v>5</v>
      </c>
      <c r="B6" s="55"/>
      <c r="C6" s="55"/>
      <c r="D6" s="55"/>
      <c r="E6" s="55"/>
      <c r="F6" s="4"/>
      <c r="G6" s="4"/>
      <c r="H6" s="4"/>
      <c r="I6" s="4"/>
      <c r="J6" s="4"/>
      <c r="K6" s="4"/>
    </row>
    <row r="7" spans="1:13" ht="15" customHeight="1" x14ac:dyDescent="0.3">
      <c r="A7" s="5"/>
      <c r="B7" s="6"/>
      <c r="C7" s="7"/>
      <c r="D7" s="7"/>
      <c r="E7" s="8"/>
      <c r="F7" s="8"/>
      <c r="G7" s="8"/>
      <c r="H7" s="8"/>
      <c r="I7" s="8"/>
      <c r="J7" s="5"/>
      <c r="K7" s="5"/>
    </row>
    <row r="8" spans="1:13" ht="15" customHeight="1" thickBot="1" x14ac:dyDescent="0.35">
      <c r="A8" s="5"/>
      <c r="B8" s="6"/>
      <c r="C8" s="7"/>
      <c r="D8" s="7"/>
      <c r="E8" s="8"/>
      <c r="F8" s="8"/>
      <c r="G8" s="8"/>
      <c r="H8" s="8"/>
      <c r="I8" s="8"/>
      <c r="J8" s="5"/>
      <c r="K8" s="5"/>
    </row>
    <row r="9" spans="1:13" ht="31.5" customHeight="1" thickTop="1" thickBot="1" x14ac:dyDescent="0.25">
      <c r="A9" s="65" t="s">
        <v>42</v>
      </c>
      <c r="B9" s="66"/>
      <c r="C9" s="66"/>
      <c r="D9" s="66"/>
      <c r="E9" s="66"/>
      <c r="F9" s="66"/>
      <c r="G9" s="66"/>
      <c r="H9" s="66"/>
      <c r="I9" s="66"/>
      <c r="J9" s="66"/>
      <c r="K9" s="67"/>
    </row>
    <row r="10" spans="1:13" ht="6" customHeight="1" thickTop="1" x14ac:dyDescent="0.3">
      <c r="A10" s="5"/>
      <c r="B10" s="9"/>
      <c r="C10" s="10"/>
      <c r="D10" s="10"/>
      <c r="E10" s="11"/>
      <c r="F10" s="11"/>
      <c r="G10" s="11"/>
      <c r="H10" s="11"/>
      <c r="I10" s="11"/>
      <c r="J10" s="11"/>
      <c r="K10" s="11"/>
    </row>
    <row r="11" spans="1:13" ht="30" customHeight="1" thickBot="1" x14ac:dyDescent="0.45">
      <c r="A11" s="5"/>
      <c r="B11" s="12"/>
      <c r="C11" s="13"/>
      <c r="D11" s="13"/>
      <c r="E11" s="14"/>
      <c r="F11" s="14"/>
      <c r="G11" s="14"/>
      <c r="H11" s="14"/>
      <c r="I11" s="14"/>
      <c r="J11" s="14"/>
      <c r="K11" s="14"/>
      <c r="M11" s="15"/>
    </row>
    <row r="12" spans="1:13" s="16" customFormat="1" ht="15.75" customHeight="1" thickTop="1" x14ac:dyDescent="0.25">
      <c r="A12" s="73" t="s">
        <v>35</v>
      </c>
      <c r="B12" s="77" t="s">
        <v>6</v>
      </c>
      <c r="C12" s="75" t="s">
        <v>7</v>
      </c>
      <c r="D12" s="75"/>
      <c r="E12" s="56" t="s">
        <v>8</v>
      </c>
      <c r="F12" s="56" t="s">
        <v>9</v>
      </c>
      <c r="G12" s="56" t="s">
        <v>10</v>
      </c>
      <c r="H12" s="56" t="s">
        <v>11</v>
      </c>
      <c r="I12" s="56" t="s">
        <v>12</v>
      </c>
      <c r="J12" s="56" t="s">
        <v>13</v>
      </c>
      <c r="K12" s="68" t="s">
        <v>14</v>
      </c>
      <c r="M12" s="17"/>
    </row>
    <row r="13" spans="1:13" s="16" customFormat="1" ht="9.75" customHeight="1" x14ac:dyDescent="0.25">
      <c r="A13" s="74"/>
      <c r="B13" s="78"/>
      <c r="C13" s="76"/>
      <c r="D13" s="76"/>
      <c r="E13" s="57"/>
      <c r="F13" s="57"/>
      <c r="G13" s="57"/>
      <c r="H13" s="57"/>
      <c r="I13" s="58"/>
      <c r="J13" s="57"/>
      <c r="K13" s="69"/>
      <c r="M13" s="17"/>
    </row>
    <row r="14" spans="1:13" s="16" customFormat="1" ht="72" customHeight="1" x14ac:dyDescent="0.25">
      <c r="A14" s="74"/>
      <c r="B14" s="78"/>
      <c r="C14" s="76"/>
      <c r="D14" s="76"/>
      <c r="E14" s="57"/>
      <c r="F14" s="57"/>
      <c r="G14" s="57"/>
      <c r="H14" s="57"/>
      <c r="I14" s="58"/>
      <c r="J14" s="57"/>
      <c r="K14" s="69"/>
      <c r="M14" s="18"/>
    </row>
    <row r="15" spans="1:13" s="38" customFormat="1" ht="56.25" customHeight="1" x14ac:dyDescent="0.25">
      <c r="A15" s="40" t="s">
        <v>36</v>
      </c>
      <c r="B15" s="39">
        <v>9021100</v>
      </c>
      <c r="C15" s="89" t="s">
        <v>44</v>
      </c>
      <c r="D15" s="51"/>
      <c r="E15" s="42" t="s">
        <v>55</v>
      </c>
      <c r="F15" s="43" t="s">
        <v>45</v>
      </c>
      <c r="G15" s="43" t="s">
        <v>46</v>
      </c>
      <c r="H15" s="42" t="s">
        <v>15</v>
      </c>
      <c r="I15" s="44">
        <v>45748</v>
      </c>
      <c r="J15" s="45">
        <v>30</v>
      </c>
      <c r="K15" s="46">
        <v>45777</v>
      </c>
      <c r="M15" s="47"/>
    </row>
    <row r="16" spans="1:13" s="38" customFormat="1" ht="102" customHeight="1" x14ac:dyDescent="0.25">
      <c r="A16" s="40">
        <v>2131</v>
      </c>
      <c r="B16" s="39">
        <v>5428000</v>
      </c>
      <c r="C16" s="63" t="s">
        <v>43</v>
      </c>
      <c r="D16" s="64"/>
      <c r="E16" s="42" t="s">
        <v>37</v>
      </c>
      <c r="F16" s="43" t="s">
        <v>47</v>
      </c>
      <c r="G16" s="43" t="s">
        <v>48</v>
      </c>
      <c r="H16" s="42" t="s">
        <v>15</v>
      </c>
      <c r="I16" s="44">
        <v>45750</v>
      </c>
      <c r="J16" s="45">
        <v>30</v>
      </c>
      <c r="K16" s="46">
        <v>45779</v>
      </c>
      <c r="M16" s="47"/>
    </row>
    <row r="17" spans="1:13" s="38" customFormat="1" ht="54.75" customHeight="1" x14ac:dyDescent="0.25">
      <c r="A17" s="40">
        <v>2421</v>
      </c>
      <c r="B17" s="39">
        <v>2000000</v>
      </c>
      <c r="C17" s="51" t="s">
        <v>30</v>
      </c>
      <c r="D17" s="51" t="e">
        <f>VLOOKUP(C17,'[1]Budget 2023'!$C$47:$F$118,6,FALSE)</f>
        <v>#N/A</v>
      </c>
      <c r="E17" s="42" t="s">
        <v>55</v>
      </c>
      <c r="F17" s="44">
        <v>45747</v>
      </c>
      <c r="G17" s="44">
        <v>45751</v>
      </c>
      <c r="H17" s="42" t="s">
        <v>15</v>
      </c>
      <c r="I17" s="44">
        <v>45761</v>
      </c>
      <c r="J17" s="45">
        <v>30</v>
      </c>
      <c r="K17" s="46">
        <v>45790</v>
      </c>
    </row>
    <row r="18" spans="1:13" s="38" customFormat="1" ht="61.5" customHeight="1" x14ac:dyDescent="0.25">
      <c r="A18" s="40">
        <v>2441</v>
      </c>
      <c r="B18" s="39">
        <v>2608272</v>
      </c>
      <c r="C18" s="51" t="s">
        <v>31</v>
      </c>
      <c r="D18" s="51" t="e">
        <f>VLOOKUP(C18,'[1]Budget 2023'!$C$47:$F$118,6,FALSE)</f>
        <v>#N/A</v>
      </c>
      <c r="E18" s="42" t="s">
        <v>37</v>
      </c>
      <c r="F18" s="43" t="s">
        <v>49</v>
      </c>
      <c r="G18" s="43" t="s">
        <v>50</v>
      </c>
      <c r="H18" s="42" t="s">
        <v>15</v>
      </c>
      <c r="I18" s="44">
        <v>45776</v>
      </c>
      <c r="J18" s="45">
        <v>45</v>
      </c>
      <c r="K18" s="46">
        <v>45820</v>
      </c>
    </row>
    <row r="19" spans="1:13" s="38" customFormat="1" ht="61.5" customHeight="1" x14ac:dyDescent="0.25">
      <c r="A19" s="40">
        <v>2443</v>
      </c>
      <c r="B19" s="39">
        <f>600000</f>
        <v>600000</v>
      </c>
      <c r="C19" s="60" t="s">
        <v>81</v>
      </c>
      <c r="D19" s="61"/>
      <c r="E19" s="42" t="s">
        <v>61</v>
      </c>
      <c r="F19" s="43" t="s">
        <v>71</v>
      </c>
      <c r="G19" s="43" t="s">
        <v>72</v>
      </c>
      <c r="H19" s="49" t="s">
        <v>15</v>
      </c>
      <c r="I19" s="44">
        <v>45835</v>
      </c>
      <c r="J19" s="45">
        <v>30</v>
      </c>
      <c r="K19" s="46">
        <v>45864</v>
      </c>
    </row>
    <row r="20" spans="1:13" s="38" customFormat="1" ht="72" customHeight="1" x14ac:dyDescent="0.25">
      <c r="A20" s="40">
        <v>6042</v>
      </c>
      <c r="B20" s="39">
        <v>39900000</v>
      </c>
      <c r="C20" s="51" t="str">
        <f>VLOOKUP(A20,'[1]Budget 2023'!$C$47:$F$118,2,FALSE)</f>
        <v>Matières combustibles (carburant et lubrifiants)</v>
      </c>
      <c r="D20" s="51" t="e">
        <f>VLOOKUP(C20,'[1]Budget 2023'!$C$47:$F$118,6,FALSE)</f>
        <v>#N/A</v>
      </c>
      <c r="E20" s="42" t="s">
        <v>65</v>
      </c>
      <c r="F20" s="43" t="s">
        <v>51</v>
      </c>
      <c r="G20" s="43" t="s">
        <v>51</v>
      </c>
      <c r="H20" s="42" t="s">
        <v>15</v>
      </c>
      <c r="I20" s="44">
        <v>45672</v>
      </c>
      <c r="J20" s="45">
        <v>30</v>
      </c>
      <c r="K20" s="46">
        <v>45701</v>
      </c>
    </row>
    <row r="21" spans="1:13" s="38" customFormat="1" ht="55.5" customHeight="1" x14ac:dyDescent="0.25">
      <c r="A21" s="40">
        <v>6043</v>
      </c>
      <c r="B21" s="39">
        <v>981760</v>
      </c>
      <c r="C21" s="51" t="s">
        <v>32</v>
      </c>
      <c r="D21" s="51" t="e">
        <f>VLOOKUP(C21,'[1]Budget 2023'!$C$47:$F$118,6,FALSE)</f>
        <v>#N/A</v>
      </c>
      <c r="E21" s="42" t="s">
        <v>61</v>
      </c>
      <c r="F21" s="43" t="s">
        <v>82</v>
      </c>
      <c r="G21" s="43" t="s">
        <v>83</v>
      </c>
      <c r="H21" s="42" t="s">
        <v>15</v>
      </c>
      <c r="I21" s="44">
        <v>45719</v>
      </c>
      <c r="J21" s="45">
        <v>15</v>
      </c>
      <c r="K21" s="46">
        <v>45733</v>
      </c>
    </row>
    <row r="22" spans="1:13" s="38" customFormat="1" ht="54.75" customHeight="1" x14ac:dyDescent="0.25">
      <c r="A22" s="40">
        <v>6045</v>
      </c>
      <c r="B22" s="39">
        <v>5536560</v>
      </c>
      <c r="C22" s="51" t="s">
        <v>33</v>
      </c>
      <c r="D22" s="51" t="e">
        <f>VLOOKUP(C22,'[1]Budget 2023'!$C$47:$F$118,6,FALSE)</f>
        <v>#N/A</v>
      </c>
      <c r="E22" s="42" t="s">
        <v>55</v>
      </c>
      <c r="F22" s="43" t="s">
        <v>82</v>
      </c>
      <c r="G22" s="43" t="s">
        <v>83</v>
      </c>
      <c r="H22" s="42" t="s">
        <v>15</v>
      </c>
      <c r="I22" s="44">
        <v>45719</v>
      </c>
      <c r="J22" s="45">
        <v>21</v>
      </c>
      <c r="K22" s="46">
        <v>45739</v>
      </c>
    </row>
    <row r="23" spans="1:13" s="38" customFormat="1" ht="48" customHeight="1" x14ac:dyDescent="0.25">
      <c r="A23" s="40">
        <v>6047</v>
      </c>
      <c r="B23" s="39">
        <v>5370180</v>
      </c>
      <c r="C23" s="51" t="s">
        <v>34</v>
      </c>
      <c r="D23" s="51" t="e">
        <f>VLOOKUP(C23,'[1]Budget 2023'!$C$47:$F$118,6,FALSE)</f>
        <v>#N/A</v>
      </c>
      <c r="E23" s="42" t="s">
        <v>55</v>
      </c>
      <c r="F23" s="43" t="s">
        <v>53</v>
      </c>
      <c r="G23" s="43" t="s">
        <v>54</v>
      </c>
      <c r="H23" s="42" t="s">
        <v>15</v>
      </c>
      <c r="I23" s="44">
        <v>45744</v>
      </c>
      <c r="J23" s="45">
        <v>21</v>
      </c>
      <c r="K23" s="46">
        <v>45764</v>
      </c>
      <c r="M23" s="48"/>
    </row>
    <row r="24" spans="1:13" s="38" customFormat="1" ht="56.25" customHeight="1" x14ac:dyDescent="0.25">
      <c r="A24" s="40">
        <v>6142</v>
      </c>
      <c r="B24" s="39">
        <v>8800000</v>
      </c>
      <c r="C24" s="60" t="s">
        <v>29</v>
      </c>
      <c r="D24" s="61"/>
      <c r="E24" s="42" t="s">
        <v>56</v>
      </c>
      <c r="F24" s="43" t="s">
        <v>84</v>
      </c>
      <c r="G24" s="43" t="s">
        <v>85</v>
      </c>
      <c r="H24" s="42" t="s">
        <v>15</v>
      </c>
      <c r="I24" s="44">
        <v>45708</v>
      </c>
      <c r="J24" s="45" t="s">
        <v>80</v>
      </c>
      <c r="K24" s="46">
        <v>46022</v>
      </c>
      <c r="M24" s="48"/>
    </row>
    <row r="25" spans="1:13" s="38" customFormat="1" ht="51.75" customHeight="1" x14ac:dyDescent="0.25">
      <c r="A25" s="40">
        <v>6241</v>
      </c>
      <c r="B25" s="39">
        <v>600000</v>
      </c>
      <c r="C25" s="51" t="s">
        <v>17</v>
      </c>
      <c r="D25" s="51" t="s">
        <v>18</v>
      </c>
      <c r="E25" s="42" t="s">
        <v>61</v>
      </c>
      <c r="F25" s="43" t="s">
        <v>47</v>
      </c>
      <c r="G25" s="43" t="s">
        <v>95</v>
      </c>
      <c r="H25" s="49" t="s">
        <v>15</v>
      </c>
      <c r="I25" s="44">
        <v>45751</v>
      </c>
      <c r="J25" s="45">
        <v>21</v>
      </c>
      <c r="K25" s="46">
        <v>45771</v>
      </c>
    </row>
    <row r="26" spans="1:13" s="38" customFormat="1" ht="88.5" customHeight="1" x14ac:dyDescent="0.25">
      <c r="A26" s="40">
        <v>6241</v>
      </c>
      <c r="B26" s="39">
        <v>893800</v>
      </c>
      <c r="C26" s="51" t="s">
        <v>19</v>
      </c>
      <c r="D26" s="51"/>
      <c r="E26" s="42" t="s">
        <v>62</v>
      </c>
      <c r="F26" s="43" t="s">
        <v>16</v>
      </c>
      <c r="G26" s="43" t="s">
        <v>16</v>
      </c>
      <c r="H26" s="49" t="s">
        <v>16</v>
      </c>
      <c r="I26" s="44">
        <v>45689</v>
      </c>
      <c r="J26" s="45" t="s">
        <v>80</v>
      </c>
      <c r="K26" s="46">
        <v>46022</v>
      </c>
    </row>
    <row r="27" spans="1:13" s="38" customFormat="1" ht="46.5" customHeight="1" x14ac:dyDescent="0.25">
      <c r="A27" s="40">
        <v>6241</v>
      </c>
      <c r="B27" s="39">
        <v>2000000</v>
      </c>
      <c r="C27" s="60" t="s">
        <v>57</v>
      </c>
      <c r="D27" s="61"/>
      <c r="E27" s="42" t="s">
        <v>56</v>
      </c>
      <c r="F27" s="43" t="s">
        <v>63</v>
      </c>
      <c r="G27" s="43" t="s">
        <v>45</v>
      </c>
      <c r="H27" s="49" t="s">
        <v>15</v>
      </c>
      <c r="I27" s="44">
        <v>45747</v>
      </c>
      <c r="J27" s="45" t="s">
        <v>80</v>
      </c>
      <c r="K27" s="46">
        <v>46022</v>
      </c>
    </row>
    <row r="28" spans="1:13" s="38" customFormat="1" ht="46.5" customHeight="1" x14ac:dyDescent="0.25">
      <c r="A28" s="40">
        <v>6241</v>
      </c>
      <c r="B28" s="39">
        <v>500000</v>
      </c>
      <c r="C28" s="60" t="s">
        <v>58</v>
      </c>
      <c r="D28" s="61"/>
      <c r="E28" s="42" t="s">
        <v>61</v>
      </c>
      <c r="F28" s="43" t="s">
        <v>47</v>
      </c>
      <c r="G28" s="43" t="s">
        <v>95</v>
      </c>
      <c r="H28" s="49" t="s">
        <v>15</v>
      </c>
      <c r="I28" s="44">
        <v>45751</v>
      </c>
      <c r="J28" s="45">
        <v>21</v>
      </c>
      <c r="K28" s="46">
        <v>45771</v>
      </c>
    </row>
    <row r="29" spans="1:13" s="38" customFormat="1" ht="48.75" customHeight="1" x14ac:dyDescent="0.25">
      <c r="A29" s="40">
        <v>6241</v>
      </c>
      <c r="B29" s="39">
        <v>9000000</v>
      </c>
      <c r="C29" s="51" t="s">
        <v>20</v>
      </c>
      <c r="D29" s="51"/>
      <c r="E29" s="42" t="s">
        <v>56</v>
      </c>
      <c r="F29" s="43" t="s">
        <v>53</v>
      </c>
      <c r="G29" s="43" t="s">
        <v>54</v>
      </c>
      <c r="H29" s="49" t="s">
        <v>15</v>
      </c>
      <c r="I29" s="44">
        <v>45744</v>
      </c>
      <c r="J29" s="45" t="s">
        <v>80</v>
      </c>
      <c r="K29" s="46">
        <v>46022</v>
      </c>
    </row>
    <row r="30" spans="1:13" s="38" customFormat="1" ht="57.75" customHeight="1" x14ac:dyDescent="0.25">
      <c r="A30" s="40">
        <v>6242</v>
      </c>
      <c r="B30" s="39">
        <v>287920</v>
      </c>
      <c r="C30" s="60" t="s">
        <v>68</v>
      </c>
      <c r="D30" s="61"/>
      <c r="E30" s="42" t="s">
        <v>61</v>
      </c>
      <c r="F30" s="43" t="s">
        <v>67</v>
      </c>
      <c r="G30" s="43" t="s">
        <v>49</v>
      </c>
      <c r="H30" s="49" t="s">
        <v>15</v>
      </c>
      <c r="I30" s="44">
        <v>45775</v>
      </c>
      <c r="J30" s="45">
        <v>30</v>
      </c>
      <c r="K30" s="46">
        <v>45804</v>
      </c>
    </row>
    <row r="31" spans="1:13" s="38" customFormat="1" ht="70.5" customHeight="1" x14ac:dyDescent="0.25">
      <c r="A31" s="40">
        <v>6242</v>
      </c>
      <c r="B31" s="39">
        <v>254880</v>
      </c>
      <c r="C31" s="60" t="s">
        <v>64</v>
      </c>
      <c r="D31" s="61"/>
      <c r="E31" s="42" t="s">
        <v>61</v>
      </c>
      <c r="F31" s="43" t="s">
        <v>67</v>
      </c>
      <c r="G31" s="43" t="s">
        <v>49</v>
      </c>
      <c r="H31" s="49" t="s">
        <v>15</v>
      </c>
      <c r="I31" s="44">
        <v>45775</v>
      </c>
      <c r="J31" s="45">
        <v>30</v>
      </c>
      <c r="K31" s="46">
        <v>45804</v>
      </c>
    </row>
    <row r="32" spans="1:13" s="38" customFormat="1" ht="69" customHeight="1" x14ac:dyDescent="0.25">
      <c r="A32" s="40">
        <v>6242</v>
      </c>
      <c r="B32" s="39">
        <v>708000</v>
      </c>
      <c r="C32" s="60" t="s">
        <v>66</v>
      </c>
      <c r="D32" s="61"/>
      <c r="E32" s="42" t="s">
        <v>61</v>
      </c>
      <c r="F32" s="43" t="s">
        <v>97</v>
      </c>
      <c r="G32" s="43" t="s">
        <v>69</v>
      </c>
      <c r="H32" s="49" t="s">
        <v>15</v>
      </c>
      <c r="I32" s="44">
        <v>45785</v>
      </c>
      <c r="J32" s="45">
        <v>30</v>
      </c>
      <c r="K32" s="46">
        <v>45814</v>
      </c>
    </row>
    <row r="33" spans="1:14" s="38" customFormat="1" ht="75" customHeight="1" x14ac:dyDescent="0.25">
      <c r="A33" s="40">
        <v>6243</v>
      </c>
      <c r="B33" s="39">
        <v>4000000</v>
      </c>
      <c r="C33" s="51" t="str">
        <f>VLOOKUP(A33,'[1]Budget 2023'!$C$47:$F$118,2,FALSE)</f>
        <v>Entretien, réparation et maintenance de matériels roulants</v>
      </c>
      <c r="D33" s="51" t="e">
        <f>VLOOKUP(C33,'[1]Budget 2023'!$C$47:$F$118,6,FALSE)</f>
        <v>#N/A</v>
      </c>
      <c r="E33" s="42" t="s">
        <v>56</v>
      </c>
      <c r="F33" s="43" t="s">
        <v>97</v>
      </c>
      <c r="G33" s="43" t="s">
        <v>69</v>
      </c>
      <c r="H33" s="49" t="s">
        <v>15</v>
      </c>
      <c r="I33" s="44">
        <v>45785</v>
      </c>
      <c r="J33" s="45" t="s">
        <v>80</v>
      </c>
      <c r="K33" s="46">
        <v>46022</v>
      </c>
    </row>
    <row r="34" spans="1:14" s="38" customFormat="1" ht="70.5" customHeight="1" x14ac:dyDescent="0.25">
      <c r="A34" s="40">
        <v>6251</v>
      </c>
      <c r="B34" s="39">
        <v>13052500</v>
      </c>
      <c r="C34" s="51" t="str">
        <f>VLOOKUP(A34,'[1]Budget 2023'!$C$47:$F$118,2,FALSE)</f>
        <v>Assurances personnel</v>
      </c>
      <c r="D34" s="51" t="e">
        <f>VLOOKUP(C34,'[1]Budget 2023'!$C$47:$F$118,6,FALSE)</f>
        <v>#N/A</v>
      </c>
      <c r="E34" s="42" t="s">
        <v>37</v>
      </c>
      <c r="F34" s="43" t="s">
        <v>51</v>
      </c>
      <c r="G34" s="43" t="s">
        <v>70</v>
      </c>
      <c r="H34" s="49" t="s">
        <v>15</v>
      </c>
      <c r="I34" s="44">
        <v>45665</v>
      </c>
      <c r="J34" s="45" t="s">
        <v>80</v>
      </c>
      <c r="K34" s="46">
        <v>46022</v>
      </c>
    </row>
    <row r="35" spans="1:14" s="38" customFormat="1" ht="81.75" customHeight="1" x14ac:dyDescent="0.25">
      <c r="A35" s="40">
        <v>6265</v>
      </c>
      <c r="B35" s="39">
        <f>346200</f>
        <v>346200</v>
      </c>
      <c r="C35" s="51" t="s">
        <v>94</v>
      </c>
      <c r="D35" s="51" t="e">
        <f>VLOOKUP(C35,'[1]Budget 2023'!$C$47:$F$118,6,FALSE)</f>
        <v>#N/A</v>
      </c>
      <c r="E35" s="42" t="s">
        <v>37</v>
      </c>
      <c r="F35" s="43" t="s">
        <v>52</v>
      </c>
      <c r="G35" s="43" t="s">
        <v>59</v>
      </c>
      <c r="H35" s="49" t="s">
        <v>15</v>
      </c>
      <c r="I35" s="44">
        <v>45702</v>
      </c>
      <c r="J35" s="45" t="s">
        <v>80</v>
      </c>
      <c r="K35" s="46">
        <v>46022</v>
      </c>
    </row>
    <row r="36" spans="1:14" s="38" customFormat="1" ht="78" customHeight="1" x14ac:dyDescent="0.25">
      <c r="A36" s="40" t="s">
        <v>79</v>
      </c>
      <c r="B36" s="39">
        <v>54268500</v>
      </c>
      <c r="C36" s="60" t="s">
        <v>93</v>
      </c>
      <c r="D36" s="61"/>
      <c r="E36" s="42" t="s">
        <v>86</v>
      </c>
      <c r="F36" s="43" t="s">
        <v>87</v>
      </c>
      <c r="G36" s="43" t="s">
        <v>54</v>
      </c>
      <c r="H36" s="42" t="s">
        <v>88</v>
      </c>
      <c r="I36" s="44">
        <v>45748</v>
      </c>
      <c r="J36" s="45" t="s">
        <v>80</v>
      </c>
      <c r="K36" s="46">
        <v>46022</v>
      </c>
    </row>
    <row r="37" spans="1:14" s="38" customFormat="1" ht="58.5" customHeight="1" x14ac:dyDescent="0.25">
      <c r="A37" s="40">
        <v>6289</v>
      </c>
      <c r="B37" s="39">
        <v>1740000</v>
      </c>
      <c r="C37" s="51" t="str">
        <f>VLOOKUP(A37,'[1]Budget 2023'!$C$47:$F$118,2,FALSE)</f>
        <v>Autres frais de télécommunication (flotte)</v>
      </c>
      <c r="D37" s="51" t="e">
        <f>VLOOKUP(C37,'[1]Budget 2023'!$C$47:$F$118,6,FALSE)</f>
        <v>#N/A</v>
      </c>
      <c r="E37" s="42" t="s">
        <v>37</v>
      </c>
      <c r="F37" s="43" t="s">
        <v>73</v>
      </c>
      <c r="G37" s="43" t="s">
        <v>74</v>
      </c>
      <c r="H37" s="49" t="s">
        <v>15</v>
      </c>
      <c r="I37" s="44">
        <v>45659</v>
      </c>
      <c r="J37" s="45" t="s">
        <v>80</v>
      </c>
      <c r="K37" s="46">
        <v>46022</v>
      </c>
    </row>
    <row r="38" spans="1:14" s="38" customFormat="1" ht="57" customHeight="1" x14ac:dyDescent="0.25">
      <c r="A38" s="40">
        <v>6371</v>
      </c>
      <c r="B38" s="39">
        <v>4800000</v>
      </c>
      <c r="C38" s="51" t="str">
        <f>VLOOKUP(A38,'[1]Budget 2023'!$C$47:$F$118,2,FALSE)</f>
        <v>Frais de gardiennage, surveillance</v>
      </c>
      <c r="D38" s="51" t="e">
        <f>VLOOKUP(C38,'[1]Budget 2023'!$C$47:$F$118,6,FALSE)</f>
        <v>#N/A</v>
      </c>
      <c r="E38" s="42" t="s">
        <v>55</v>
      </c>
      <c r="F38" s="43" t="s">
        <v>59</v>
      </c>
      <c r="G38" s="43" t="s">
        <v>60</v>
      </c>
      <c r="H38" s="49" t="s">
        <v>15</v>
      </c>
      <c r="I38" s="44">
        <v>45707</v>
      </c>
      <c r="J38" s="45" t="s">
        <v>80</v>
      </c>
      <c r="K38" s="46">
        <v>46022</v>
      </c>
    </row>
    <row r="39" spans="1:14" s="38" customFormat="1" ht="65.25" customHeight="1" x14ac:dyDescent="0.25">
      <c r="A39" s="40">
        <v>6372</v>
      </c>
      <c r="B39" s="39">
        <v>5740628</v>
      </c>
      <c r="C39" s="51" t="str">
        <f>VLOOKUP(A39,'[1]Budget 2023'!$C$47:$F$118,2,FALSE)</f>
        <v>Frais de nettoyage</v>
      </c>
      <c r="D39" s="51" t="e">
        <f>VLOOKUP(C39,'[1]Budget 2023'!$C$47:$F$118,6,FALSE)</f>
        <v>#N/A</v>
      </c>
      <c r="E39" s="42" t="s">
        <v>75</v>
      </c>
      <c r="F39" s="43" t="s">
        <v>16</v>
      </c>
      <c r="G39" s="43" t="s">
        <v>16</v>
      </c>
      <c r="H39" s="49" t="s">
        <v>16</v>
      </c>
      <c r="I39" s="44">
        <v>45689</v>
      </c>
      <c r="J39" s="45" t="s">
        <v>80</v>
      </c>
      <c r="K39" s="46">
        <v>46022</v>
      </c>
    </row>
    <row r="40" spans="1:14" s="38" customFormat="1" ht="63" customHeight="1" x14ac:dyDescent="0.25">
      <c r="A40" s="40">
        <v>6589</v>
      </c>
      <c r="B40" s="39">
        <f>2124000+3658000+5900000</f>
        <v>11682000</v>
      </c>
      <c r="C40" s="60" t="s">
        <v>91</v>
      </c>
      <c r="D40" s="61"/>
      <c r="E40" s="42" t="s">
        <v>37</v>
      </c>
      <c r="F40" s="43" t="s">
        <v>89</v>
      </c>
      <c r="G40" s="43" t="s">
        <v>90</v>
      </c>
      <c r="H40" s="49" t="s">
        <v>15</v>
      </c>
      <c r="I40" s="44">
        <v>45755</v>
      </c>
      <c r="J40" s="45" t="s">
        <v>80</v>
      </c>
      <c r="K40" s="46">
        <v>46022</v>
      </c>
    </row>
    <row r="41" spans="1:14" s="38" customFormat="1" ht="63" customHeight="1" x14ac:dyDescent="0.25">
      <c r="A41" s="40">
        <v>6589</v>
      </c>
      <c r="B41" s="39">
        <v>12803000</v>
      </c>
      <c r="C41" s="51" t="s">
        <v>92</v>
      </c>
      <c r="D41" s="51"/>
      <c r="E41" s="42" t="s">
        <v>37</v>
      </c>
      <c r="F41" s="43" t="s">
        <v>89</v>
      </c>
      <c r="G41" s="43" t="s">
        <v>90</v>
      </c>
      <c r="H41" s="49" t="s">
        <v>15</v>
      </c>
      <c r="I41" s="44">
        <v>45755</v>
      </c>
      <c r="J41" s="45" t="s">
        <v>80</v>
      </c>
      <c r="K41" s="46">
        <v>46022</v>
      </c>
    </row>
    <row r="42" spans="1:14" s="16" customFormat="1" ht="30" customHeight="1" x14ac:dyDescent="0.25">
      <c r="A42" s="83" t="s">
        <v>96</v>
      </c>
      <c r="B42" s="84"/>
      <c r="C42" s="84"/>
      <c r="D42" s="84"/>
      <c r="E42" s="84"/>
      <c r="F42" s="85"/>
      <c r="G42" s="86" t="s">
        <v>76</v>
      </c>
      <c r="H42" s="84"/>
      <c r="I42" s="84"/>
      <c r="J42" s="87">
        <f>B15+B16+B17+B18+B20+B21+B22+B23+B24+B30+B31+B32+B33+B34+B35+B37+B38+B39+B36+B19+B25+B26+B27+B28+B29+B40+B41</f>
        <v>202923300</v>
      </c>
      <c r="K42" s="88"/>
      <c r="N42" s="41"/>
    </row>
    <row r="43" spans="1:14" s="16" customFormat="1" ht="27.75" customHeight="1" x14ac:dyDescent="0.25">
      <c r="A43" s="19"/>
      <c r="B43" s="20"/>
      <c r="C43" s="21"/>
      <c r="D43" s="21"/>
      <c r="E43" s="22"/>
      <c r="F43" s="23"/>
      <c r="G43" s="80" t="s">
        <v>21</v>
      </c>
      <c r="H43" s="80"/>
      <c r="I43" s="80"/>
      <c r="J43" s="80"/>
      <c r="K43" s="80"/>
    </row>
    <row r="44" spans="1:14" s="25" customFormat="1" ht="32.25" customHeight="1" x14ac:dyDescent="0.2">
      <c r="A44" s="81" t="s">
        <v>22</v>
      </c>
      <c r="B44" s="81"/>
      <c r="C44" s="81"/>
      <c r="D44" s="81"/>
      <c r="E44" s="82" t="s">
        <v>23</v>
      </c>
      <c r="F44" s="82"/>
      <c r="G44" s="82"/>
      <c r="H44" s="81" t="s">
        <v>38</v>
      </c>
      <c r="I44" s="81"/>
      <c r="J44" s="81"/>
      <c r="K44" s="81"/>
    </row>
    <row r="45" spans="1:14" s="25" customFormat="1" ht="27" customHeight="1" x14ac:dyDescent="0.2">
      <c r="A45" s="24"/>
      <c r="B45" s="26"/>
      <c r="C45" s="27"/>
      <c r="D45" s="27"/>
      <c r="E45" s="28"/>
      <c r="F45" s="29"/>
      <c r="G45" s="29"/>
      <c r="H45" s="24"/>
      <c r="I45" s="30"/>
      <c r="J45" s="31"/>
      <c r="K45" s="31"/>
    </row>
    <row r="46" spans="1:14" s="25" customFormat="1" ht="48" customHeight="1" x14ac:dyDescent="0.3">
      <c r="A46" s="53" t="s">
        <v>24</v>
      </c>
      <c r="B46" s="53"/>
      <c r="C46" s="53"/>
      <c r="D46" s="53"/>
      <c r="E46" s="50" t="s">
        <v>25</v>
      </c>
      <c r="F46" s="50"/>
      <c r="G46" s="50"/>
      <c r="H46" s="53" t="s">
        <v>77</v>
      </c>
      <c r="I46" s="53"/>
      <c r="J46" s="53"/>
      <c r="K46" s="53"/>
    </row>
    <row r="47" spans="1:14" s="25" customFormat="1" ht="20.25" customHeight="1" x14ac:dyDescent="0.25">
      <c r="A47" s="81" t="s">
        <v>27</v>
      </c>
      <c r="B47" s="81"/>
      <c r="C47" s="81"/>
      <c r="D47" s="81"/>
      <c r="E47" s="52" t="s">
        <v>27</v>
      </c>
      <c r="F47" s="52"/>
      <c r="G47" s="52"/>
      <c r="H47" s="79"/>
      <c r="I47" s="79"/>
      <c r="J47" s="79"/>
      <c r="K47" s="79"/>
    </row>
    <row r="48" spans="1:14" ht="12" customHeight="1" x14ac:dyDescent="0.3">
      <c r="B48" s="33"/>
      <c r="C48" s="34"/>
      <c r="D48" s="34"/>
      <c r="E48" s="35"/>
      <c r="F48" s="35"/>
      <c r="G48" s="35"/>
      <c r="H48" s="35"/>
      <c r="I48" s="35"/>
      <c r="J48" s="35"/>
      <c r="K48" s="35"/>
    </row>
    <row r="49" spans="2:11" ht="17.25" customHeight="1" x14ac:dyDescent="0.3">
      <c r="B49" s="33"/>
      <c r="C49" s="34"/>
      <c r="D49" s="34"/>
      <c r="E49" s="59" t="s">
        <v>39</v>
      </c>
      <c r="F49" s="59"/>
      <c r="G49" s="59"/>
      <c r="H49" s="35"/>
      <c r="I49" s="35"/>
      <c r="J49" s="35"/>
      <c r="K49" s="35"/>
    </row>
    <row r="50" spans="2:11" ht="40.5" customHeight="1" x14ac:dyDescent="0.3">
      <c r="B50" s="33"/>
      <c r="C50" s="34"/>
      <c r="D50" s="34"/>
      <c r="E50" s="35"/>
      <c r="F50" s="35"/>
      <c r="G50" s="35" t="s">
        <v>78</v>
      </c>
      <c r="H50" s="35"/>
      <c r="I50" s="35"/>
      <c r="J50" s="35"/>
      <c r="K50" s="35"/>
    </row>
    <row r="51" spans="2:11" ht="39" customHeight="1" x14ac:dyDescent="0.3">
      <c r="B51" s="33"/>
      <c r="C51" s="34"/>
      <c r="D51" s="34"/>
      <c r="E51" s="35"/>
      <c r="F51" s="35"/>
      <c r="G51" s="35"/>
      <c r="H51" s="35"/>
      <c r="I51" s="35"/>
      <c r="J51" s="35"/>
      <c r="K51" s="35"/>
    </row>
    <row r="52" spans="2:11" ht="20.25" x14ac:dyDescent="0.3">
      <c r="B52" s="33"/>
      <c r="C52" s="34"/>
      <c r="D52" s="34"/>
      <c r="E52" s="50" t="s">
        <v>26</v>
      </c>
      <c r="F52" s="50"/>
      <c r="G52" s="50"/>
      <c r="H52" s="35"/>
      <c r="I52" s="35"/>
      <c r="J52" s="35"/>
      <c r="K52" s="35"/>
    </row>
    <row r="53" spans="2:11" ht="18" x14ac:dyDescent="0.3">
      <c r="B53" s="33"/>
      <c r="C53" s="34"/>
      <c r="D53" s="34"/>
      <c r="E53" s="52" t="s">
        <v>28</v>
      </c>
      <c r="F53" s="52"/>
      <c r="G53" s="52"/>
      <c r="H53" s="35"/>
      <c r="I53" s="35"/>
      <c r="J53" s="35"/>
      <c r="K53" s="35"/>
    </row>
    <row r="54" spans="2:11" x14ac:dyDescent="0.3">
      <c r="B54" s="33"/>
      <c r="C54" s="34"/>
      <c r="D54" s="34"/>
      <c r="E54" s="35"/>
      <c r="F54" s="35"/>
      <c r="G54" s="35"/>
      <c r="H54" s="35"/>
      <c r="I54" s="35"/>
      <c r="J54" s="35"/>
      <c r="K54" s="35"/>
    </row>
    <row r="55" spans="2:11" x14ac:dyDescent="0.3">
      <c r="B55" s="33"/>
      <c r="C55" s="34"/>
      <c r="D55" s="34"/>
      <c r="E55" s="35"/>
      <c r="F55" s="35"/>
      <c r="G55" s="35"/>
      <c r="H55" s="35"/>
      <c r="I55" s="35"/>
      <c r="J55" s="35"/>
      <c r="K55" s="35"/>
    </row>
    <row r="56" spans="2:11" x14ac:dyDescent="0.3">
      <c r="B56" s="33"/>
      <c r="C56" s="34"/>
      <c r="D56" s="34"/>
      <c r="E56" s="35"/>
      <c r="F56" s="35"/>
      <c r="G56" s="35"/>
      <c r="H56" s="35"/>
      <c r="I56" s="35"/>
      <c r="J56" s="35"/>
      <c r="K56" s="35"/>
    </row>
    <row r="57" spans="2:11" x14ac:dyDescent="0.3">
      <c r="B57" s="33"/>
      <c r="C57" s="34"/>
      <c r="D57" s="34"/>
      <c r="E57" s="35"/>
      <c r="F57" s="35"/>
      <c r="G57" s="35"/>
      <c r="H57" s="35"/>
      <c r="I57" s="35"/>
      <c r="J57" s="35"/>
      <c r="K57" s="35"/>
    </row>
    <row r="58" spans="2:11" x14ac:dyDescent="0.3">
      <c r="B58" s="33"/>
      <c r="C58" s="34"/>
      <c r="D58" s="34"/>
      <c r="E58" s="35"/>
      <c r="F58" s="35"/>
      <c r="G58" s="35"/>
      <c r="H58" s="35"/>
      <c r="I58" s="35"/>
      <c r="J58" s="35"/>
      <c r="K58" s="35"/>
    </row>
    <row r="59" spans="2:11" x14ac:dyDescent="0.3">
      <c r="B59" s="33"/>
      <c r="C59" s="34"/>
      <c r="D59" s="34"/>
      <c r="E59" s="35"/>
      <c r="F59" s="35"/>
      <c r="G59" s="35"/>
      <c r="H59" s="35"/>
      <c r="I59" s="35"/>
      <c r="J59" s="35"/>
      <c r="K59" s="35"/>
    </row>
    <row r="60" spans="2:11" x14ac:dyDescent="0.3">
      <c r="B60" s="33"/>
      <c r="C60" s="34"/>
      <c r="D60" s="34"/>
      <c r="E60" s="35"/>
      <c r="F60" s="35"/>
      <c r="G60" s="35"/>
      <c r="H60" s="35"/>
      <c r="I60" s="35"/>
      <c r="J60" s="35"/>
      <c r="K60" s="35"/>
    </row>
    <row r="61" spans="2:11" x14ac:dyDescent="0.3">
      <c r="B61" s="33"/>
      <c r="C61" s="34"/>
      <c r="D61" s="34"/>
      <c r="E61" s="35"/>
      <c r="F61" s="35"/>
      <c r="G61" s="35"/>
      <c r="H61" s="35"/>
      <c r="I61" s="35"/>
      <c r="J61" s="35"/>
      <c r="K61" s="35"/>
    </row>
    <row r="62" spans="2:11" x14ac:dyDescent="0.3">
      <c r="B62" s="33"/>
      <c r="C62" s="34"/>
      <c r="D62" s="34"/>
      <c r="E62" s="35"/>
      <c r="F62" s="35"/>
      <c r="G62" s="35"/>
      <c r="H62" s="35"/>
      <c r="I62" s="35"/>
      <c r="J62" s="35"/>
      <c r="K62" s="35"/>
    </row>
    <row r="63" spans="2:11" x14ac:dyDescent="0.3">
      <c r="B63" s="33"/>
      <c r="C63" s="34"/>
      <c r="D63" s="34"/>
      <c r="E63" s="35"/>
      <c r="F63" s="35"/>
      <c r="G63" s="35"/>
      <c r="H63" s="35"/>
      <c r="I63" s="35"/>
      <c r="J63" s="35"/>
      <c r="K63" s="35"/>
    </row>
    <row r="64" spans="2:11" x14ac:dyDescent="0.3">
      <c r="B64" s="33"/>
      <c r="C64" s="34"/>
      <c r="D64" s="34"/>
      <c r="E64" s="35"/>
      <c r="F64" s="35"/>
      <c r="G64" s="35"/>
      <c r="H64" s="35"/>
      <c r="I64" s="35"/>
      <c r="J64" s="35"/>
      <c r="K64" s="35"/>
    </row>
    <row r="65" spans="2:11" x14ac:dyDescent="0.3">
      <c r="B65" s="33"/>
      <c r="C65" s="34"/>
      <c r="D65" s="34"/>
      <c r="E65" s="35"/>
      <c r="F65" s="35"/>
      <c r="G65" s="35"/>
      <c r="H65" s="35"/>
      <c r="I65" s="35"/>
      <c r="J65" s="35"/>
      <c r="K65" s="35"/>
    </row>
    <row r="66" spans="2:11" x14ac:dyDescent="0.3">
      <c r="B66" s="33"/>
      <c r="C66" s="34"/>
      <c r="D66" s="34"/>
      <c r="E66" s="35"/>
      <c r="F66" s="35"/>
      <c r="G66" s="35"/>
      <c r="H66" s="35"/>
      <c r="I66" s="35"/>
      <c r="J66" s="35"/>
      <c r="K66" s="35"/>
    </row>
    <row r="67" spans="2:11" x14ac:dyDescent="0.3">
      <c r="B67" s="33"/>
      <c r="C67" s="34"/>
      <c r="D67" s="34"/>
      <c r="E67" s="35"/>
      <c r="F67" s="35"/>
      <c r="G67" s="35"/>
      <c r="H67" s="35"/>
      <c r="I67" s="35"/>
      <c r="J67" s="35"/>
      <c r="K67" s="35"/>
    </row>
    <row r="68" spans="2:11" x14ac:dyDescent="0.3">
      <c r="B68" s="33"/>
      <c r="C68" s="34"/>
      <c r="D68" s="34"/>
      <c r="E68" s="35"/>
      <c r="F68" s="35"/>
      <c r="G68" s="35"/>
      <c r="H68" s="35"/>
      <c r="I68" s="35"/>
      <c r="J68" s="35"/>
      <c r="K68" s="35"/>
    </row>
    <row r="69" spans="2:11" x14ac:dyDescent="0.3">
      <c r="B69" s="33"/>
      <c r="C69" s="34"/>
      <c r="D69" s="34"/>
      <c r="E69" s="35"/>
      <c r="F69" s="35"/>
      <c r="G69" s="35"/>
      <c r="H69" s="35"/>
      <c r="I69" s="35"/>
      <c r="J69" s="35"/>
      <c r="K69" s="35"/>
    </row>
    <row r="70" spans="2:11" x14ac:dyDescent="0.3">
      <c r="B70" s="33"/>
      <c r="C70" s="34"/>
      <c r="D70" s="34"/>
      <c r="E70" s="35"/>
      <c r="F70" s="35"/>
      <c r="G70" s="35"/>
      <c r="H70" s="35"/>
      <c r="I70" s="35"/>
      <c r="J70" s="35"/>
      <c r="K70" s="35"/>
    </row>
    <row r="71" spans="2:11" x14ac:dyDescent="0.3">
      <c r="B71" s="33"/>
      <c r="C71" s="34"/>
      <c r="D71" s="34"/>
      <c r="E71" s="35"/>
      <c r="F71" s="35"/>
      <c r="G71" s="35"/>
      <c r="H71" s="35"/>
      <c r="I71" s="35"/>
      <c r="J71" s="35"/>
      <c r="K71" s="35"/>
    </row>
    <row r="72" spans="2:11" x14ac:dyDescent="0.3">
      <c r="B72" s="33"/>
      <c r="C72" s="34"/>
      <c r="D72" s="34"/>
      <c r="E72" s="35"/>
      <c r="F72" s="35"/>
      <c r="G72" s="35"/>
      <c r="H72" s="35"/>
      <c r="I72" s="35"/>
      <c r="J72" s="35"/>
      <c r="K72" s="35"/>
    </row>
    <row r="73" spans="2:11" x14ac:dyDescent="0.3">
      <c r="B73" s="33"/>
      <c r="C73" s="34"/>
      <c r="D73" s="34"/>
      <c r="E73" s="35"/>
      <c r="F73" s="35"/>
      <c r="G73" s="35"/>
      <c r="H73" s="35"/>
      <c r="I73" s="35"/>
      <c r="J73" s="35"/>
      <c r="K73" s="35"/>
    </row>
    <row r="74" spans="2:11" x14ac:dyDescent="0.3">
      <c r="B74" s="33"/>
      <c r="C74" s="34"/>
      <c r="D74" s="34"/>
      <c r="E74" s="35"/>
      <c r="F74" s="35"/>
      <c r="G74" s="35"/>
      <c r="H74" s="35"/>
      <c r="I74" s="35"/>
      <c r="J74" s="35"/>
      <c r="K74" s="35"/>
    </row>
    <row r="75" spans="2:11" x14ac:dyDescent="0.3">
      <c r="B75" s="33"/>
      <c r="C75" s="34"/>
      <c r="D75" s="34"/>
      <c r="E75" s="35"/>
      <c r="F75" s="35"/>
      <c r="G75" s="35"/>
      <c r="H75" s="35"/>
      <c r="I75" s="35"/>
      <c r="J75" s="35"/>
      <c r="K75" s="35"/>
    </row>
    <row r="76" spans="2:11" x14ac:dyDescent="0.3">
      <c r="B76" s="33"/>
      <c r="C76" s="34"/>
      <c r="D76" s="34"/>
      <c r="E76" s="35"/>
      <c r="F76" s="35"/>
      <c r="G76" s="35"/>
      <c r="H76" s="35"/>
      <c r="I76" s="35"/>
      <c r="J76" s="35"/>
      <c r="K76" s="35"/>
    </row>
    <row r="77" spans="2:11" x14ac:dyDescent="0.3">
      <c r="B77" s="33"/>
      <c r="C77" s="34"/>
      <c r="D77" s="34"/>
      <c r="E77" s="35"/>
      <c r="F77" s="35"/>
      <c r="G77" s="35"/>
      <c r="H77" s="35"/>
      <c r="I77" s="35"/>
      <c r="J77" s="35"/>
      <c r="K77" s="35"/>
    </row>
    <row r="78" spans="2:11" x14ac:dyDescent="0.3">
      <c r="B78" s="33"/>
      <c r="C78" s="34"/>
      <c r="D78" s="34"/>
      <c r="E78" s="35"/>
      <c r="F78" s="35"/>
      <c r="G78" s="35"/>
      <c r="H78" s="33"/>
      <c r="I78" s="35"/>
      <c r="J78" s="35"/>
      <c r="K78" s="35"/>
    </row>
    <row r="79" spans="2:11" x14ac:dyDescent="0.3">
      <c r="B79" s="33"/>
      <c r="C79" s="34"/>
      <c r="D79" s="34"/>
      <c r="E79" s="35"/>
      <c r="F79" s="35"/>
      <c r="G79" s="35"/>
      <c r="H79" s="35"/>
      <c r="I79" s="35"/>
      <c r="J79" s="35"/>
      <c r="K79" s="35"/>
    </row>
    <row r="80" spans="2:11" x14ac:dyDescent="0.3">
      <c r="B80" s="33"/>
      <c r="C80" s="34"/>
      <c r="D80" s="34"/>
      <c r="E80" s="35"/>
      <c r="F80" s="35"/>
      <c r="G80" s="35"/>
      <c r="H80" s="35"/>
      <c r="I80" s="35"/>
      <c r="J80" s="35"/>
      <c r="K80" s="35"/>
    </row>
    <row r="81" spans="2:11" x14ac:dyDescent="0.3">
      <c r="B81" s="33"/>
      <c r="C81" s="34"/>
      <c r="D81" s="34"/>
      <c r="E81" s="35"/>
      <c r="F81" s="35"/>
      <c r="G81" s="35"/>
      <c r="H81" s="35"/>
      <c r="I81" s="35"/>
      <c r="J81" s="35"/>
      <c r="K81" s="35"/>
    </row>
    <row r="82" spans="2:11" x14ac:dyDescent="0.3">
      <c r="B82" s="33"/>
      <c r="C82" s="34"/>
      <c r="D82" s="34"/>
      <c r="E82" s="35"/>
      <c r="F82" s="35"/>
      <c r="G82" s="35"/>
      <c r="H82" s="35"/>
      <c r="I82" s="35"/>
      <c r="J82" s="35"/>
      <c r="K82" s="35"/>
    </row>
    <row r="83" spans="2:11" x14ac:dyDescent="0.3">
      <c r="B83" s="33"/>
      <c r="C83" s="34"/>
      <c r="D83" s="34"/>
      <c r="E83" s="35"/>
      <c r="F83" s="35"/>
      <c r="G83" s="35"/>
      <c r="H83" s="35"/>
      <c r="I83" s="35"/>
      <c r="J83" s="35"/>
      <c r="K83" s="35"/>
    </row>
    <row r="84" spans="2:11" x14ac:dyDescent="0.3">
      <c r="B84" s="33"/>
      <c r="C84" s="34"/>
      <c r="D84" s="34"/>
      <c r="E84" s="35"/>
      <c r="F84" s="35"/>
      <c r="G84" s="35"/>
      <c r="H84" s="35"/>
      <c r="I84" s="35"/>
      <c r="J84" s="35"/>
      <c r="K84" s="35"/>
    </row>
    <row r="85" spans="2:11" x14ac:dyDescent="0.3">
      <c r="B85" s="33"/>
      <c r="C85" s="34"/>
      <c r="D85" s="34"/>
      <c r="E85" s="35"/>
      <c r="F85" s="35"/>
      <c r="G85" s="35"/>
      <c r="H85" s="35"/>
      <c r="I85" s="35"/>
      <c r="J85" s="35"/>
      <c r="K85" s="35"/>
    </row>
    <row r="86" spans="2:11" x14ac:dyDescent="0.3">
      <c r="B86" s="33"/>
      <c r="C86" s="34"/>
      <c r="D86" s="34"/>
      <c r="E86" s="35"/>
      <c r="F86" s="35"/>
      <c r="G86" s="35"/>
      <c r="H86" s="35"/>
      <c r="I86" s="35"/>
      <c r="J86" s="35"/>
      <c r="K86" s="35"/>
    </row>
    <row r="87" spans="2:11" x14ac:dyDescent="0.3">
      <c r="B87" s="33"/>
      <c r="C87" s="34"/>
      <c r="D87" s="34"/>
      <c r="E87" s="35"/>
      <c r="F87" s="35"/>
      <c r="G87" s="35"/>
      <c r="H87" s="35"/>
      <c r="I87" s="35"/>
      <c r="J87" s="35"/>
      <c r="K87" s="35"/>
    </row>
    <row r="88" spans="2:11" x14ac:dyDescent="0.3">
      <c r="B88" s="33"/>
      <c r="C88" s="34"/>
      <c r="D88" s="34"/>
      <c r="E88" s="35"/>
      <c r="F88" s="35"/>
      <c r="G88" s="35"/>
      <c r="H88" s="35"/>
      <c r="I88" s="35"/>
      <c r="J88" s="35"/>
      <c r="K88" s="35"/>
    </row>
    <row r="89" spans="2:11" x14ac:dyDescent="0.3">
      <c r="B89" s="33"/>
      <c r="C89" s="34"/>
      <c r="D89" s="34"/>
      <c r="E89" s="35"/>
      <c r="F89" s="35"/>
      <c r="G89" s="35"/>
      <c r="H89" s="35"/>
      <c r="I89" s="35"/>
      <c r="J89" s="35"/>
      <c r="K89" s="35"/>
    </row>
    <row r="90" spans="2:11" x14ac:dyDescent="0.3">
      <c r="B90" s="33"/>
      <c r="C90" s="34"/>
      <c r="D90" s="34"/>
      <c r="E90" s="35"/>
      <c r="F90" s="35"/>
      <c r="G90" s="35"/>
      <c r="H90" s="35"/>
      <c r="I90" s="35"/>
      <c r="J90" s="35"/>
      <c r="K90" s="35"/>
    </row>
    <row r="91" spans="2:11" x14ac:dyDescent="0.3">
      <c r="B91" s="33"/>
      <c r="C91" s="34"/>
      <c r="D91" s="34"/>
      <c r="E91" s="35"/>
      <c r="F91" s="35"/>
      <c r="G91" s="35"/>
      <c r="H91" s="35"/>
      <c r="I91" s="35"/>
      <c r="J91" s="35"/>
      <c r="K91" s="35"/>
    </row>
    <row r="92" spans="2:11" x14ac:dyDescent="0.3">
      <c r="B92" s="33"/>
      <c r="C92" s="34"/>
      <c r="D92" s="34"/>
      <c r="E92" s="35"/>
      <c r="F92" s="35"/>
      <c r="G92" s="35"/>
      <c r="H92" s="35"/>
      <c r="I92" s="35"/>
      <c r="J92" s="35"/>
      <c r="K92" s="35"/>
    </row>
    <row r="93" spans="2:11" x14ac:dyDescent="0.3">
      <c r="B93" s="33"/>
      <c r="C93" s="34"/>
      <c r="D93" s="34"/>
      <c r="E93" s="35"/>
      <c r="F93" s="35"/>
      <c r="G93" s="35"/>
      <c r="H93" s="35"/>
      <c r="I93" s="35"/>
      <c r="J93" s="35"/>
      <c r="K93" s="35"/>
    </row>
    <row r="94" spans="2:11" x14ac:dyDescent="0.3">
      <c r="B94" s="33"/>
      <c r="C94" s="34"/>
      <c r="D94" s="34"/>
      <c r="E94" s="35"/>
      <c r="F94" s="35"/>
      <c r="G94" s="35"/>
      <c r="H94" s="35"/>
      <c r="I94" s="35"/>
      <c r="J94" s="35"/>
      <c r="K94" s="35"/>
    </row>
    <row r="95" spans="2:11" x14ac:dyDescent="0.3">
      <c r="B95" s="33"/>
      <c r="C95" s="34"/>
      <c r="D95" s="34"/>
      <c r="E95" s="35"/>
      <c r="F95" s="35"/>
      <c r="G95" s="35"/>
      <c r="H95" s="35"/>
      <c r="I95" s="35"/>
      <c r="J95" s="35"/>
      <c r="K95" s="35"/>
    </row>
    <row r="96" spans="2:11" x14ac:dyDescent="0.3">
      <c r="B96" s="33"/>
      <c r="C96" s="34"/>
      <c r="D96" s="34"/>
      <c r="E96" s="35"/>
      <c r="F96" s="35"/>
      <c r="G96" s="35"/>
      <c r="H96" s="35"/>
      <c r="I96" s="35"/>
      <c r="J96" s="35"/>
      <c r="K96" s="35"/>
    </row>
    <row r="97" spans="2:11" x14ac:dyDescent="0.3">
      <c r="B97" s="33"/>
      <c r="C97" s="34"/>
      <c r="D97" s="34"/>
      <c r="E97" s="35"/>
      <c r="F97" s="35"/>
      <c r="G97" s="35"/>
      <c r="H97" s="35"/>
      <c r="I97" s="35"/>
      <c r="J97" s="35"/>
      <c r="K97" s="35"/>
    </row>
    <row r="98" spans="2:11" x14ac:dyDescent="0.3">
      <c r="B98" s="33"/>
      <c r="C98" s="34"/>
      <c r="D98" s="34"/>
      <c r="E98" s="35"/>
      <c r="F98" s="35"/>
      <c r="G98" s="35"/>
      <c r="H98" s="35"/>
      <c r="I98" s="35"/>
      <c r="J98" s="35"/>
      <c r="K98" s="35"/>
    </row>
    <row r="99" spans="2:11" x14ac:dyDescent="0.3">
      <c r="B99" s="33"/>
      <c r="C99" s="34"/>
      <c r="D99" s="34"/>
      <c r="E99" s="35"/>
      <c r="F99" s="35"/>
      <c r="G99" s="35"/>
      <c r="H99" s="35"/>
      <c r="I99" s="35"/>
      <c r="J99" s="35"/>
      <c r="K99" s="35"/>
    </row>
    <row r="100" spans="2:11" x14ac:dyDescent="0.3">
      <c r="B100" s="33"/>
      <c r="C100" s="34"/>
      <c r="D100" s="34"/>
      <c r="E100" s="35"/>
      <c r="F100" s="35"/>
      <c r="G100" s="35"/>
      <c r="H100" s="35"/>
      <c r="I100" s="35"/>
      <c r="J100" s="35"/>
      <c r="K100" s="35"/>
    </row>
    <row r="101" spans="2:11" x14ac:dyDescent="0.3">
      <c r="B101" s="33"/>
      <c r="C101" s="34"/>
      <c r="D101" s="34"/>
      <c r="E101" s="35"/>
      <c r="F101" s="35"/>
      <c r="G101" s="35"/>
      <c r="H101" s="35"/>
      <c r="I101" s="35"/>
      <c r="J101" s="35"/>
      <c r="K101" s="35"/>
    </row>
    <row r="102" spans="2:11" x14ac:dyDescent="0.3">
      <c r="B102" s="33"/>
      <c r="C102" s="34"/>
      <c r="D102" s="34"/>
      <c r="E102" s="35"/>
      <c r="F102" s="35"/>
      <c r="G102" s="35"/>
      <c r="H102" s="35"/>
      <c r="I102" s="35"/>
      <c r="J102" s="35"/>
      <c r="K102" s="35"/>
    </row>
    <row r="103" spans="2:11" x14ac:dyDescent="0.3">
      <c r="B103" s="33"/>
      <c r="C103" s="34"/>
      <c r="D103" s="34"/>
      <c r="E103" s="35"/>
      <c r="F103" s="35"/>
      <c r="G103" s="35"/>
      <c r="H103" s="35"/>
      <c r="I103" s="35"/>
      <c r="J103" s="35"/>
      <c r="K103" s="35"/>
    </row>
    <row r="104" spans="2:11" x14ac:dyDescent="0.3">
      <c r="B104" s="33"/>
      <c r="C104" s="34"/>
      <c r="D104" s="34"/>
      <c r="E104" s="35"/>
      <c r="F104" s="35"/>
      <c r="G104" s="35"/>
      <c r="H104" s="35"/>
      <c r="I104" s="35"/>
      <c r="J104" s="35"/>
      <c r="K104" s="35"/>
    </row>
    <row r="105" spans="2:11" x14ac:dyDescent="0.3">
      <c r="B105" s="33"/>
      <c r="C105" s="34"/>
      <c r="D105" s="34"/>
      <c r="E105" s="35"/>
      <c r="F105" s="35"/>
      <c r="G105" s="35"/>
      <c r="H105" s="35"/>
      <c r="I105" s="35"/>
      <c r="J105" s="35"/>
      <c r="K105" s="35"/>
    </row>
    <row r="106" spans="2:11" x14ac:dyDescent="0.3">
      <c r="B106" s="33"/>
      <c r="C106" s="34"/>
      <c r="D106" s="34"/>
      <c r="E106" s="35"/>
      <c r="F106" s="35"/>
      <c r="G106" s="35"/>
      <c r="H106" s="35"/>
      <c r="I106" s="35"/>
      <c r="J106" s="35"/>
      <c r="K106" s="35"/>
    </row>
    <row r="107" spans="2:11" x14ac:dyDescent="0.3">
      <c r="B107" s="33"/>
      <c r="C107" s="34"/>
      <c r="D107" s="34"/>
      <c r="E107" s="35"/>
      <c r="F107" s="35"/>
      <c r="G107" s="35"/>
      <c r="H107" s="35"/>
      <c r="I107" s="35"/>
      <c r="J107" s="35"/>
      <c r="K107" s="35"/>
    </row>
    <row r="108" spans="2:11" x14ac:dyDescent="0.3">
      <c r="B108" s="33"/>
      <c r="C108" s="34"/>
      <c r="D108" s="34"/>
      <c r="E108" s="35"/>
      <c r="F108" s="35"/>
      <c r="G108" s="35"/>
      <c r="H108" s="35"/>
      <c r="I108" s="35"/>
      <c r="J108" s="35"/>
      <c r="K108" s="35"/>
    </row>
    <row r="109" spans="2:11" x14ac:dyDescent="0.3">
      <c r="B109" s="33"/>
      <c r="C109" s="34"/>
      <c r="D109" s="34"/>
      <c r="E109" s="35"/>
      <c r="F109" s="35"/>
      <c r="G109" s="35"/>
      <c r="H109" s="35"/>
      <c r="I109" s="35"/>
      <c r="J109" s="35"/>
      <c r="K109" s="35"/>
    </row>
    <row r="110" spans="2:11" x14ac:dyDescent="0.3">
      <c r="B110" s="33"/>
      <c r="C110" s="34"/>
      <c r="D110" s="34"/>
      <c r="E110" s="35"/>
      <c r="F110" s="35"/>
      <c r="G110" s="35"/>
      <c r="H110" s="35"/>
      <c r="I110" s="35"/>
      <c r="J110" s="35"/>
      <c r="K110" s="35"/>
    </row>
    <row r="111" spans="2:11" x14ac:dyDescent="0.3">
      <c r="B111" s="33"/>
      <c r="C111" s="34"/>
      <c r="D111" s="34"/>
      <c r="E111" s="35"/>
      <c r="F111" s="35"/>
      <c r="G111" s="35"/>
      <c r="H111" s="35"/>
      <c r="I111" s="35"/>
      <c r="J111" s="35"/>
      <c r="K111" s="35"/>
    </row>
    <row r="112" spans="2:11" x14ac:dyDescent="0.3">
      <c r="B112" s="33"/>
      <c r="C112" s="34"/>
      <c r="D112" s="34"/>
      <c r="E112" s="35"/>
      <c r="F112" s="35"/>
      <c r="G112" s="35"/>
      <c r="H112" s="35"/>
      <c r="I112" s="35"/>
      <c r="J112" s="35"/>
      <c r="K112" s="35"/>
    </row>
    <row r="113" spans="2:11" x14ac:dyDescent="0.3">
      <c r="B113" s="33"/>
      <c r="C113" s="34"/>
      <c r="D113" s="34"/>
      <c r="E113" s="35"/>
      <c r="F113" s="35"/>
      <c r="G113" s="35"/>
      <c r="H113" s="35"/>
      <c r="I113" s="35"/>
      <c r="J113" s="35"/>
      <c r="K113" s="35"/>
    </row>
    <row r="114" spans="2:11" x14ac:dyDescent="0.3">
      <c r="B114" s="33"/>
      <c r="C114" s="34"/>
      <c r="D114" s="34"/>
      <c r="E114" s="35"/>
      <c r="F114" s="35"/>
      <c r="G114" s="35"/>
      <c r="H114" s="35"/>
      <c r="I114" s="35"/>
      <c r="J114" s="35"/>
      <c r="K114" s="35"/>
    </row>
    <row r="115" spans="2:11" x14ac:dyDescent="0.3">
      <c r="B115" s="33"/>
      <c r="C115" s="34"/>
      <c r="D115" s="34"/>
      <c r="E115" s="35"/>
      <c r="F115" s="35"/>
      <c r="G115" s="35"/>
      <c r="H115" s="35"/>
      <c r="I115" s="35"/>
      <c r="J115" s="35"/>
      <c r="K115" s="35"/>
    </row>
    <row r="116" spans="2:11" x14ac:dyDescent="0.3">
      <c r="B116" s="33"/>
      <c r="C116" s="34"/>
      <c r="D116" s="34"/>
      <c r="E116" s="35"/>
      <c r="F116" s="35"/>
      <c r="G116" s="35"/>
      <c r="H116" s="35"/>
      <c r="I116" s="35"/>
      <c r="J116" s="35"/>
      <c r="K116" s="35"/>
    </row>
    <row r="117" spans="2:11" x14ac:dyDescent="0.3">
      <c r="B117" s="33"/>
      <c r="C117" s="34"/>
      <c r="D117" s="34"/>
      <c r="E117" s="35"/>
      <c r="F117" s="35"/>
      <c r="G117" s="35"/>
      <c r="H117" s="35"/>
      <c r="I117" s="35"/>
      <c r="J117" s="35"/>
      <c r="K117" s="35"/>
    </row>
    <row r="118" spans="2:11" x14ac:dyDescent="0.3">
      <c r="B118" s="33"/>
      <c r="C118" s="34"/>
      <c r="D118" s="34"/>
      <c r="E118" s="35"/>
      <c r="F118" s="35"/>
      <c r="G118" s="35"/>
      <c r="H118" s="35"/>
      <c r="I118" s="35"/>
      <c r="J118" s="35"/>
      <c r="K118" s="35"/>
    </row>
    <row r="119" spans="2:11" x14ac:dyDescent="0.3">
      <c r="B119" s="33"/>
      <c r="C119" s="34"/>
      <c r="D119" s="34"/>
      <c r="E119" s="35"/>
      <c r="F119" s="35"/>
      <c r="G119" s="35"/>
      <c r="H119" s="35"/>
      <c r="I119" s="35"/>
      <c r="J119" s="35"/>
      <c r="K119" s="35"/>
    </row>
    <row r="120" spans="2:11" x14ac:dyDescent="0.3">
      <c r="B120" s="33"/>
      <c r="C120" s="34"/>
      <c r="D120" s="34"/>
      <c r="E120" s="35"/>
      <c r="F120" s="35"/>
      <c r="G120" s="35"/>
      <c r="H120" s="35"/>
      <c r="I120" s="35"/>
      <c r="J120" s="35"/>
      <c r="K120" s="35"/>
    </row>
    <row r="121" spans="2:11" x14ac:dyDescent="0.3">
      <c r="B121" s="33"/>
      <c r="C121" s="34"/>
      <c r="D121" s="34"/>
      <c r="E121" s="35"/>
      <c r="F121" s="35"/>
      <c r="G121" s="35"/>
      <c r="H121" s="35"/>
      <c r="I121" s="35"/>
      <c r="J121" s="35"/>
      <c r="K121" s="35"/>
    </row>
    <row r="122" spans="2:11" x14ac:dyDescent="0.3">
      <c r="B122" s="33"/>
      <c r="C122" s="34"/>
      <c r="D122" s="34"/>
      <c r="E122" s="35"/>
      <c r="F122" s="35"/>
      <c r="G122" s="35"/>
      <c r="H122" s="35"/>
      <c r="I122" s="35"/>
      <c r="J122" s="35"/>
      <c r="K122" s="35"/>
    </row>
    <row r="123" spans="2:11" x14ac:dyDescent="0.3">
      <c r="B123" s="33"/>
      <c r="C123" s="34"/>
      <c r="D123" s="34"/>
      <c r="E123" s="35"/>
      <c r="F123" s="35"/>
      <c r="G123" s="35"/>
      <c r="H123" s="35"/>
      <c r="I123" s="35"/>
      <c r="J123" s="35"/>
      <c r="K123" s="35"/>
    </row>
    <row r="124" spans="2:11" x14ac:dyDescent="0.3">
      <c r="B124" s="33"/>
      <c r="C124" s="34"/>
      <c r="D124" s="34"/>
      <c r="E124" s="35"/>
      <c r="F124" s="35"/>
      <c r="G124" s="35"/>
      <c r="H124" s="35"/>
      <c r="I124" s="35"/>
      <c r="J124" s="35"/>
      <c r="K124" s="35"/>
    </row>
    <row r="125" spans="2:11" x14ac:dyDescent="0.3">
      <c r="B125" s="33"/>
      <c r="C125" s="34"/>
      <c r="D125" s="34"/>
      <c r="E125" s="35"/>
      <c r="F125" s="35"/>
      <c r="G125" s="35"/>
      <c r="H125" s="35"/>
      <c r="I125" s="35"/>
      <c r="J125" s="35"/>
      <c r="K125" s="35"/>
    </row>
    <row r="126" spans="2:11" x14ac:dyDescent="0.3">
      <c r="B126" s="33"/>
      <c r="C126" s="34"/>
      <c r="D126" s="34"/>
      <c r="E126" s="35"/>
      <c r="F126" s="35"/>
      <c r="G126" s="35"/>
      <c r="H126" s="35"/>
      <c r="I126" s="35"/>
      <c r="J126" s="35"/>
      <c r="K126" s="35"/>
    </row>
    <row r="127" spans="2:11" x14ac:dyDescent="0.3">
      <c r="B127" s="33"/>
      <c r="C127" s="34"/>
      <c r="D127" s="34"/>
      <c r="E127" s="35"/>
      <c r="F127" s="35"/>
      <c r="G127" s="35"/>
      <c r="H127" s="35"/>
      <c r="I127" s="35"/>
      <c r="J127" s="35"/>
      <c r="K127" s="35"/>
    </row>
    <row r="128" spans="2:11" x14ac:dyDescent="0.3">
      <c r="B128" s="33"/>
      <c r="C128" s="34"/>
      <c r="D128" s="34"/>
      <c r="E128" s="35"/>
      <c r="F128" s="35"/>
      <c r="G128" s="35"/>
      <c r="H128" s="35"/>
      <c r="I128" s="35"/>
      <c r="J128" s="35"/>
      <c r="K128" s="35"/>
    </row>
    <row r="129" spans="2:11" x14ac:dyDescent="0.3">
      <c r="B129" s="33"/>
      <c r="C129" s="34"/>
      <c r="D129" s="34"/>
      <c r="E129" s="35"/>
      <c r="F129" s="35"/>
      <c r="G129" s="35"/>
      <c r="H129" s="35"/>
      <c r="I129" s="35"/>
      <c r="J129" s="35"/>
      <c r="K129" s="35"/>
    </row>
    <row r="130" spans="2:11" x14ac:dyDescent="0.3">
      <c r="B130" s="33"/>
      <c r="C130" s="34"/>
      <c r="D130" s="34"/>
      <c r="E130" s="35"/>
      <c r="F130" s="35"/>
      <c r="G130" s="35"/>
      <c r="H130" s="35"/>
      <c r="I130" s="35"/>
      <c r="J130" s="35"/>
      <c r="K130" s="35"/>
    </row>
    <row r="131" spans="2:11" x14ac:dyDescent="0.3">
      <c r="B131" s="33"/>
      <c r="C131" s="34"/>
      <c r="D131" s="34"/>
      <c r="E131" s="35"/>
      <c r="F131" s="35"/>
      <c r="G131" s="35"/>
      <c r="H131" s="35"/>
      <c r="I131" s="35"/>
      <c r="J131" s="35"/>
      <c r="K131" s="35"/>
    </row>
    <row r="132" spans="2:11" x14ac:dyDescent="0.3">
      <c r="B132" s="33"/>
      <c r="C132" s="34"/>
      <c r="D132" s="34"/>
      <c r="E132" s="35"/>
      <c r="F132" s="35"/>
      <c r="G132" s="35"/>
      <c r="H132" s="35"/>
      <c r="I132" s="35"/>
      <c r="J132" s="35"/>
      <c r="K132" s="35"/>
    </row>
    <row r="133" spans="2:11" x14ac:dyDescent="0.3">
      <c r="B133" s="33"/>
      <c r="C133" s="34"/>
      <c r="D133" s="34"/>
      <c r="E133" s="35"/>
      <c r="F133" s="35"/>
      <c r="G133" s="35"/>
      <c r="H133" s="35"/>
      <c r="I133" s="35"/>
      <c r="J133" s="35"/>
      <c r="K133" s="35"/>
    </row>
    <row r="134" spans="2:11" x14ac:dyDescent="0.3">
      <c r="B134" s="33"/>
      <c r="C134" s="34"/>
      <c r="D134" s="34"/>
      <c r="E134" s="35"/>
      <c r="F134" s="35"/>
      <c r="G134" s="35"/>
      <c r="H134" s="35"/>
      <c r="I134" s="35"/>
      <c r="J134" s="35"/>
      <c r="K134" s="35"/>
    </row>
    <row r="135" spans="2:11" x14ac:dyDescent="0.3">
      <c r="B135" s="33"/>
      <c r="C135" s="34"/>
      <c r="D135" s="34"/>
      <c r="E135" s="35"/>
      <c r="F135" s="35"/>
      <c r="G135" s="35"/>
      <c r="H135" s="35"/>
      <c r="I135" s="35"/>
      <c r="J135" s="35"/>
      <c r="K135" s="35"/>
    </row>
    <row r="136" spans="2:11" x14ac:dyDescent="0.3">
      <c r="B136" s="33"/>
      <c r="C136" s="34"/>
      <c r="D136" s="34"/>
      <c r="E136" s="35"/>
      <c r="F136" s="35"/>
      <c r="G136" s="35"/>
      <c r="H136" s="35"/>
      <c r="I136" s="35"/>
      <c r="J136" s="35"/>
      <c r="K136" s="35"/>
    </row>
    <row r="137" spans="2:11" x14ac:dyDescent="0.3">
      <c r="B137" s="33"/>
      <c r="C137" s="34"/>
      <c r="D137" s="34"/>
      <c r="E137" s="35"/>
      <c r="F137" s="35"/>
      <c r="G137" s="35"/>
      <c r="H137" s="35"/>
      <c r="I137" s="35"/>
      <c r="J137" s="35"/>
      <c r="K137" s="35"/>
    </row>
    <row r="138" spans="2:11" x14ac:dyDescent="0.3">
      <c r="B138" s="33"/>
      <c r="C138" s="34"/>
      <c r="D138" s="34"/>
      <c r="E138" s="35"/>
      <c r="F138" s="35"/>
      <c r="G138" s="35"/>
      <c r="H138" s="35"/>
      <c r="I138" s="35"/>
      <c r="J138" s="35"/>
      <c r="K138" s="35"/>
    </row>
    <row r="139" spans="2:11" x14ac:dyDescent="0.3">
      <c r="B139" s="33"/>
      <c r="C139" s="34"/>
      <c r="D139" s="34"/>
      <c r="E139" s="35"/>
      <c r="F139" s="35"/>
      <c r="G139" s="35"/>
      <c r="H139" s="35"/>
      <c r="I139" s="35"/>
      <c r="J139" s="35"/>
      <c r="K139" s="35"/>
    </row>
    <row r="140" spans="2:11" x14ac:dyDescent="0.3">
      <c r="B140" s="33"/>
      <c r="C140" s="34"/>
      <c r="D140" s="34"/>
      <c r="E140" s="35"/>
      <c r="F140" s="35"/>
      <c r="G140" s="35"/>
      <c r="H140" s="35"/>
      <c r="I140" s="35"/>
      <c r="J140" s="35"/>
      <c r="K140" s="35"/>
    </row>
    <row r="141" spans="2:11" x14ac:dyDescent="0.3">
      <c r="B141" s="33"/>
      <c r="C141" s="34"/>
      <c r="D141" s="34"/>
      <c r="E141" s="35"/>
      <c r="F141" s="35"/>
      <c r="G141" s="35"/>
      <c r="H141" s="35"/>
      <c r="I141" s="35"/>
      <c r="J141" s="35"/>
      <c r="K141" s="35"/>
    </row>
    <row r="142" spans="2:11" x14ac:dyDescent="0.3">
      <c r="B142" s="33"/>
      <c r="C142" s="34"/>
      <c r="D142" s="34"/>
      <c r="E142" s="35"/>
      <c r="F142" s="35"/>
      <c r="G142" s="35"/>
      <c r="H142" s="35"/>
      <c r="I142" s="35"/>
      <c r="J142" s="35"/>
      <c r="K142" s="35"/>
    </row>
    <row r="143" spans="2:11" x14ac:dyDescent="0.3">
      <c r="B143" s="33"/>
      <c r="C143" s="34"/>
      <c r="D143" s="34"/>
      <c r="E143" s="35"/>
      <c r="F143" s="35"/>
      <c r="G143" s="35"/>
      <c r="H143" s="35"/>
      <c r="I143" s="35"/>
      <c r="J143" s="35"/>
      <c r="K143" s="35"/>
    </row>
    <row r="144" spans="2:11" x14ac:dyDescent="0.3">
      <c r="B144" s="33"/>
      <c r="C144" s="34"/>
      <c r="D144" s="34"/>
      <c r="E144" s="35"/>
      <c r="F144" s="35"/>
      <c r="G144" s="35"/>
      <c r="H144" s="35"/>
      <c r="I144" s="35"/>
      <c r="J144" s="35"/>
      <c r="K144" s="35"/>
    </row>
    <row r="145" spans="2:11" x14ac:dyDescent="0.3">
      <c r="B145" s="33"/>
      <c r="C145" s="34"/>
      <c r="D145" s="34"/>
      <c r="E145" s="35"/>
      <c r="F145" s="35"/>
      <c r="G145" s="35"/>
      <c r="H145" s="35"/>
      <c r="I145" s="35"/>
      <c r="J145" s="35"/>
      <c r="K145" s="35"/>
    </row>
    <row r="146" spans="2:11" x14ac:dyDescent="0.3">
      <c r="B146" s="33"/>
      <c r="C146" s="34"/>
      <c r="D146" s="34"/>
      <c r="E146" s="35"/>
      <c r="F146" s="35"/>
      <c r="G146" s="35"/>
      <c r="H146" s="35"/>
      <c r="I146" s="35"/>
      <c r="J146" s="35"/>
      <c r="K146" s="35"/>
    </row>
    <row r="147" spans="2:11" x14ac:dyDescent="0.3">
      <c r="B147" s="33"/>
      <c r="C147" s="34"/>
      <c r="D147" s="34"/>
      <c r="E147" s="35"/>
      <c r="F147" s="35"/>
      <c r="G147" s="35"/>
      <c r="H147" s="35"/>
      <c r="I147" s="35"/>
      <c r="J147" s="35"/>
      <c r="K147" s="35"/>
    </row>
    <row r="148" spans="2:11" x14ac:dyDescent="0.3">
      <c r="B148" s="33"/>
      <c r="C148" s="34"/>
      <c r="D148" s="34"/>
      <c r="E148" s="35"/>
      <c r="F148" s="35"/>
      <c r="G148" s="35"/>
      <c r="H148" s="35"/>
      <c r="I148" s="35"/>
      <c r="J148" s="35"/>
      <c r="K148" s="35"/>
    </row>
    <row r="149" spans="2:11" x14ac:dyDescent="0.3">
      <c r="B149" s="33"/>
      <c r="C149" s="34"/>
      <c r="D149" s="34"/>
      <c r="E149" s="35"/>
      <c r="F149" s="35"/>
      <c r="G149" s="35"/>
      <c r="H149" s="35"/>
      <c r="I149" s="35"/>
      <c r="J149" s="35"/>
      <c r="K149" s="35"/>
    </row>
    <row r="150" spans="2:11" x14ac:dyDescent="0.3">
      <c r="B150" s="33"/>
      <c r="C150" s="34"/>
      <c r="D150" s="34"/>
      <c r="E150" s="35"/>
      <c r="F150" s="35"/>
      <c r="G150" s="35"/>
      <c r="H150" s="35"/>
      <c r="I150" s="35"/>
      <c r="J150" s="35"/>
      <c r="K150" s="35"/>
    </row>
    <row r="151" spans="2:11" x14ac:dyDescent="0.3">
      <c r="B151" s="33"/>
      <c r="C151" s="34"/>
      <c r="D151" s="34"/>
      <c r="E151" s="35"/>
      <c r="F151" s="35"/>
      <c r="G151" s="35"/>
      <c r="H151" s="35"/>
      <c r="I151" s="35"/>
      <c r="J151" s="35"/>
      <c r="K151" s="35"/>
    </row>
    <row r="152" spans="2:11" x14ac:dyDescent="0.3">
      <c r="B152" s="33"/>
      <c r="C152" s="34"/>
      <c r="D152" s="34"/>
      <c r="E152" s="35"/>
      <c r="F152" s="35"/>
      <c r="G152" s="35"/>
      <c r="H152" s="35"/>
      <c r="I152" s="35"/>
      <c r="J152" s="35"/>
      <c r="K152" s="35"/>
    </row>
    <row r="153" spans="2:11" x14ac:dyDescent="0.3">
      <c r="B153" s="33"/>
      <c r="C153" s="34"/>
      <c r="D153" s="34"/>
      <c r="E153" s="35"/>
      <c r="F153" s="35"/>
      <c r="G153" s="35"/>
      <c r="H153" s="35"/>
      <c r="I153" s="35"/>
      <c r="J153" s="35"/>
      <c r="K153" s="35"/>
    </row>
    <row r="154" spans="2:11" x14ac:dyDescent="0.3">
      <c r="B154" s="33"/>
      <c r="C154" s="34"/>
      <c r="D154" s="34"/>
      <c r="E154" s="35"/>
      <c r="F154" s="35"/>
      <c r="G154" s="35"/>
      <c r="H154" s="35"/>
      <c r="I154" s="35"/>
      <c r="J154" s="35"/>
      <c r="K154" s="35"/>
    </row>
    <row r="155" spans="2:11" x14ac:dyDescent="0.3">
      <c r="B155" s="33"/>
      <c r="C155" s="34"/>
      <c r="D155" s="34"/>
      <c r="E155" s="35"/>
      <c r="F155" s="35"/>
      <c r="G155" s="35"/>
      <c r="H155" s="35"/>
      <c r="I155" s="35"/>
      <c r="J155" s="35"/>
      <c r="K155" s="35"/>
    </row>
    <row r="156" spans="2:11" x14ac:dyDescent="0.3">
      <c r="B156" s="33"/>
      <c r="C156" s="34"/>
      <c r="D156" s="34"/>
      <c r="E156" s="35"/>
      <c r="F156" s="35"/>
      <c r="G156" s="35"/>
      <c r="H156" s="35"/>
      <c r="I156" s="35"/>
      <c r="J156" s="35"/>
      <c r="K156" s="35"/>
    </row>
    <row r="157" spans="2:11" x14ac:dyDescent="0.3">
      <c r="B157" s="33"/>
      <c r="C157" s="34"/>
      <c r="D157" s="34"/>
      <c r="E157" s="35"/>
      <c r="F157" s="35"/>
      <c r="G157" s="35"/>
      <c r="H157" s="35"/>
      <c r="I157" s="35"/>
      <c r="J157" s="35"/>
      <c r="K157" s="35"/>
    </row>
    <row r="158" spans="2:11" x14ac:dyDescent="0.3">
      <c r="B158" s="33"/>
      <c r="C158" s="34"/>
      <c r="D158" s="34"/>
      <c r="E158" s="35"/>
      <c r="F158" s="35"/>
      <c r="G158" s="35"/>
      <c r="H158" s="35"/>
      <c r="I158" s="35"/>
      <c r="J158" s="35"/>
      <c r="K158" s="35"/>
    </row>
    <row r="159" spans="2:11" x14ac:dyDescent="0.3">
      <c r="B159" s="33"/>
      <c r="C159" s="34"/>
      <c r="D159" s="34"/>
      <c r="E159" s="35"/>
      <c r="F159" s="35"/>
      <c r="G159" s="35"/>
      <c r="H159" s="35"/>
      <c r="I159" s="35"/>
      <c r="J159" s="35"/>
      <c r="K159" s="35"/>
    </row>
    <row r="160" spans="2:11" x14ac:dyDescent="0.3">
      <c r="B160" s="33"/>
      <c r="C160" s="34"/>
      <c r="D160" s="34"/>
      <c r="E160" s="35"/>
      <c r="F160" s="35"/>
      <c r="G160" s="35"/>
      <c r="H160" s="35"/>
      <c r="I160" s="35"/>
      <c r="J160" s="35"/>
      <c r="K160" s="35"/>
    </row>
    <row r="161" spans="2:11" x14ac:dyDescent="0.3">
      <c r="B161" s="33"/>
      <c r="C161" s="34"/>
      <c r="D161" s="34"/>
      <c r="E161" s="35"/>
      <c r="F161" s="35"/>
      <c r="G161" s="35"/>
      <c r="H161" s="35"/>
      <c r="I161" s="35"/>
      <c r="J161" s="35"/>
      <c r="K161" s="35"/>
    </row>
    <row r="162" spans="2:11" x14ac:dyDescent="0.3">
      <c r="B162" s="33"/>
      <c r="C162" s="34"/>
      <c r="D162" s="34"/>
      <c r="E162" s="35"/>
      <c r="F162" s="35"/>
      <c r="G162" s="35"/>
      <c r="H162" s="35"/>
      <c r="I162" s="35"/>
      <c r="J162" s="35"/>
      <c r="K162" s="35"/>
    </row>
    <row r="163" spans="2:11" x14ac:dyDescent="0.3">
      <c r="B163" s="33"/>
      <c r="C163" s="34"/>
      <c r="D163" s="34"/>
      <c r="E163" s="35"/>
      <c r="F163" s="35"/>
      <c r="G163" s="35"/>
      <c r="H163" s="35"/>
      <c r="I163" s="35"/>
      <c r="J163" s="35"/>
      <c r="K163" s="35"/>
    </row>
    <row r="164" spans="2:11" x14ac:dyDescent="0.3">
      <c r="B164" s="33"/>
      <c r="C164" s="34"/>
      <c r="D164" s="34"/>
      <c r="E164" s="35"/>
      <c r="F164" s="35"/>
      <c r="G164" s="35"/>
      <c r="H164" s="35"/>
      <c r="I164" s="35"/>
      <c r="J164" s="35"/>
      <c r="K164" s="35"/>
    </row>
    <row r="165" spans="2:11" x14ac:dyDescent="0.3">
      <c r="B165" s="33"/>
      <c r="C165" s="34"/>
      <c r="D165" s="34"/>
      <c r="E165" s="35"/>
      <c r="F165" s="35"/>
      <c r="G165" s="35"/>
      <c r="H165" s="35"/>
      <c r="I165" s="35"/>
      <c r="J165" s="35"/>
      <c r="K165" s="35"/>
    </row>
    <row r="166" spans="2:11" x14ac:dyDescent="0.3">
      <c r="B166" s="33"/>
      <c r="C166" s="34"/>
      <c r="D166" s="34"/>
      <c r="E166" s="35"/>
      <c r="F166" s="35"/>
      <c r="G166" s="35"/>
      <c r="H166" s="35"/>
      <c r="I166" s="35"/>
      <c r="J166" s="35"/>
      <c r="K166" s="35"/>
    </row>
    <row r="167" spans="2:11" x14ac:dyDescent="0.3">
      <c r="B167" s="33"/>
      <c r="C167" s="34"/>
      <c r="D167" s="34"/>
      <c r="E167" s="35"/>
      <c r="F167" s="35"/>
      <c r="G167" s="35"/>
      <c r="H167" s="35"/>
      <c r="I167" s="35"/>
      <c r="J167" s="35"/>
      <c r="K167" s="35"/>
    </row>
    <row r="168" spans="2:11" x14ac:dyDescent="0.3">
      <c r="B168" s="33"/>
      <c r="C168" s="34"/>
      <c r="D168" s="34"/>
      <c r="E168" s="35"/>
      <c r="F168" s="35"/>
      <c r="G168" s="35"/>
      <c r="H168" s="35"/>
      <c r="I168" s="35"/>
      <c r="J168" s="35"/>
      <c r="K168" s="35"/>
    </row>
    <row r="169" spans="2:11" x14ac:dyDescent="0.3">
      <c r="B169" s="33"/>
      <c r="C169" s="34"/>
      <c r="D169" s="34"/>
      <c r="E169" s="35"/>
      <c r="F169" s="35"/>
      <c r="G169" s="35"/>
      <c r="H169" s="35"/>
      <c r="I169" s="35"/>
      <c r="J169" s="35"/>
      <c r="K169" s="35"/>
    </row>
    <row r="170" spans="2:11" x14ac:dyDescent="0.3">
      <c r="B170" s="33"/>
      <c r="C170" s="34"/>
      <c r="D170" s="34"/>
      <c r="E170" s="35"/>
      <c r="F170" s="35"/>
      <c r="G170" s="35"/>
      <c r="H170" s="35"/>
      <c r="I170" s="35"/>
      <c r="J170" s="35"/>
      <c r="K170" s="35"/>
    </row>
    <row r="171" spans="2:11" x14ac:dyDescent="0.3">
      <c r="B171" s="33"/>
      <c r="C171" s="34"/>
      <c r="D171" s="34"/>
      <c r="E171" s="35"/>
      <c r="F171" s="35"/>
      <c r="G171" s="35"/>
      <c r="H171" s="35"/>
      <c r="I171" s="35"/>
      <c r="J171" s="35"/>
      <c r="K171" s="35"/>
    </row>
    <row r="172" spans="2:11" x14ac:dyDescent="0.3">
      <c r="B172" s="33"/>
      <c r="C172" s="34"/>
      <c r="D172" s="34"/>
      <c r="E172" s="35"/>
      <c r="F172" s="35"/>
      <c r="G172" s="35"/>
      <c r="H172" s="35"/>
      <c r="I172" s="35"/>
      <c r="J172" s="35"/>
      <c r="K172" s="35"/>
    </row>
    <row r="173" spans="2:11" x14ac:dyDescent="0.3">
      <c r="B173" s="33"/>
      <c r="C173" s="34"/>
      <c r="D173" s="34"/>
      <c r="E173" s="35"/>
      <c r="F173" s="35"/>
      <c r="G173" s="35"/>
      <c r="H173" s="35"/>
      <c r="I173" s="35"/>
      <c r="J173" s="35"/>
      <c r="K173" s="35"/>
    </row>
    <row r="174" spans="2:11" x14ac:dyDescent="0.3">
      <c r="B174" s="33"/>
      <c r="C174" s="34"/>
      <c r="D174" s="34"/>
      <c r="E174" s="35"/>
      <c r="F174" s="35"/>
      <c r="G174" s="35"/>
      <c r="H174" s="35"/>
      <c r="I174" s="35"/>
      <c r="J174" s="35"/>
      <c r="K174" s="35"/>
    </row>
    <row r="175" spans="2:11" x14ac:dyDescent="0.3">
      <c r="B175" s="33"/>
      <c r="C175" s="34"/>
      <c r="D175" s="34"/>
      <c r="E175" s="35"/>
      <c r="F175" s="35"/>
      <c r="G175" s="35"/>
      <c r="H175" s="35"/>
      <c r="I175" s="35"/>
      <c r="J175" s="35"/>
      <c r="K175" s="35"/>
    </row>
    <row r="176" spans="2:11" x14ac:dyDescent="0.3">
      <c r="B176" s="33"/>
      <c r="C176" s="34"/>
      <c r="D176" s="34"/>
      <c r="E176" s="35"/>
      <c r="F176" s="35"/>
      <c r="G176" s="35"/>
      <c r="H176" s="35"/>
      <c r="I176" s="35"/>
      <c r="J176" s="35"/>
      <c r="K176" s="35"/>
    </row>
    <row r="177" spans="2:11" x14ac:dyDescent="0.3">
      <c r="B177" s="33"/>
      <c r="C177" s="34"/>
      <c r="D177" s="34"/>
      <c r="E177" s="35"/>
      <c r="F177" s="35"/>
      <c r="G177" s="35"/>
      <c r="H177" s="35"/>
      <c r="I177" s="35"/>
      <c r="J177" s="35"/>
      <c r="K177" s="35"/>
    </row>
    <row r="178" spans="2:11" x14ac:dyDescent="0.3">
      <c r="B178" s="33"/>
      <c r="C178" s="34"/>
      <c r="D178" s="34"/>
      <c r="E178" s="35"/>
      <c r="F178" s="35"/>
      <c r="G178" s="35"/>
      <c r="H178" s="35"/>
      <c r="I178" s="35"/>
      <c r="J178" s="35"/>
      <c r="K178" s="35"/>
    </row>
    <row r="179" spans="2:11" x14ac:dyDescent="0.3">
      <c r="B179" s="33"/>
      <c r="C179" s="34"/>
      <c r="D179" s="34"/>
      <c r="E179" s="35"/>
      <c r="F179" s="35"/>
      <c r="G179" s="35"/>
      <c r="H179" s="35"/>
      <c r="I179" s="35"/>
      <c r="J179" s="35"/>
      <c r="K179" s="35"/>
    </row>
    <row r="180" spans="2:11" x14ac:dyDescent="0.3">
      <c r="B180" s="33"/>
      <c r="C180" s="34"/>
      <c r="D180" s="34"/>
      <c r="E180" s="35"/>
      <c r="F180" s="35"/>
      <c r="G180" s="35"/>
      <c r="H180" s="35"/>
      <c r="I180" s="35"/>
      <c r="J180" s="35"/>
      <c r="K180" s="35"/>
    </row>
    <row r="181" spans="2:11" x14ac:dyDescent="0.3">
      <c r="B181" s="33"/>
      <c r="C181" s="34"/>
      <c r="D181" s="34"/>
      <c r="E181" s="35"/>
      <c r="F181" s="35"/>
      <c r="G181" s="35"/>
      <c r="H181" s="35"/>
      <c r="I181" s="35"/>
      <c r="J181" s="35"/>
      <c r="K181" s="35"/>
    </row>
    <row r="182" spans="2:11" x14ac:dyDescent="0.3">
      <c r="B182" s="33"/>
      <c r="C182" s="34"/>
      <c r="D182" s="34"/>
      <c r="E182" s="35"/>
      <c r="F182" s="35"/>
      <c r="G182" s="35"/>
      <c r="H182" s="35"/>
      <c r="I182" s="35"/>
      <c r="J182" s="35"/>
      <c r="K182" s="35"/>
    </row>
    <row r="183" spans="2:11" x14ac:dyDescent="0.3">
      <c r="B183" s="33"/>
      <c r="C183" s="34"/>
      <c r="D183" s="34"/>
      <c r="E183" s="35"/>
      <c r="F183" s="35"/>
      <c r="G183" s="35"/>
      <c r="H183" s="35"/>
      <c r="I183" s="35"/>
      <c r="J183" s="35"/>
      <c r="K183" s="35"/>
    </row>
    <row r="184" spans="2:11" x14ac:dyDescent="0.3">
      <c r="B184" s="33"/>
      <c r="C184" s="34"/>
      <c r="D184" s="34"/>
      <c r="E184" s="35"/>
      <c r="F184" s="35"/>
      <c r="G184" s="35"/>
      <c r="H184" s="35"/>
      <c r="I184" s="35"/>
      <c r="J184" s="35"/>
      <c r="K184" s="35"/>
    </row>
    <row r="185" spans="2:11" x14ac:dyDescent="0.3">
      <c r="B185" s="33"/>
      <c r="C185" s="34"/>
      <c r="D185" s="34"/>
      <c r="E185" s="35"/>
      <c r="F185" s="35"/>
      <c r="G185" s="35"/>
      <c r="H185" s="35"/>
      <c r="I185" s="35"/>
      <c r="J185" s="35"/>
      <c r="K185" s="35"/>
    </row>
    <row r="186" spans="2:11" x14ac:dyDescent="0.3">
      <c r="B186" s="33"/>
      <c r="C186" s="34"/>
      <c r="D186" s="34"/>
      <c r="E186" s="35"/>
      <c r="F186" s="35"/>
      <c r="G186" s="35"/>
      <c r="H186" s="35"/>
      <c r="I186" s="35"/>
      <c r="J186" s="35"/>
      <c r="K186" s="35"/>
    </row>
    <row r="187" spans="2:11" x14ac:dyDescent="0.3">
      <c r="B187" s="33"/>
      <c r="C187" s="34"/>
      <c r="D187" s="34"/>
      <c r="E187" s="35"/>
      <c r="F187" s="35"/>
      <c r="G187" s="35"/>
      <c r="H187" s="35"/>
      <c r="I187" s="35"/>
      <c r="J187" s="35"/>
      <c r="K187" s="35"/>
    </row>
    <row r="188" spans="2:11" x14ac:dyDescent="0.3">
      <c r="B188" s="33"/>
      <c r="C188" s="34"/>
      <c r="D188" s="34"/>
      <c r="E188" s="35"/>
      <c r="F188" s="35"/>
      <c r="G188" s="35"/>
      <c r="H188" s="35"/>
      <c r="I188" s="35"/>
      <c r="J188" s="35"/>
      <c r="K188" s="35"/>
    </row>
    <row r="189" spans="2:11" x14ac:dyDescent="0.3">
      <c r="B189" s="33"/>
      <c r="C189" s="34"/>
      <c r="D189" s="34"/>
      <c r="E189" s="35"/>
      <c r="F189" s="35"/>
      <c r="G189" s="35"/>
      <c r="H189" s="35"/>
      <c r="I189" s="35"/>
      <c r="J189" s="35"/>
      <c r="K189" s="35"/>
    </row>
    <row r="190" spans="2:11" x14ac:dyDescent="0.3">
      <c r="B190" s="33"/>
      <c r="C190" s="34"/>
      <c r="D190" s="34"/>
      <c r="E190" s="35"/>
      <c r="F190" s="35"/>
      <c r="G190" s="35"/>
      <c r="H190" s="35"/>
      <c r="I190" s="35"/>
      <c r="J190" s="35"/>
      <c r="K190" s="35"/>
    </row>
    <row r="191" spans="2:11" x14ac:dyDescent="0.3">
      <c r="B191" s="33"/>
      <c r="C191" s="34"/>
      <c r="D191" s="34"/>
      <c r="E191" s="35"/>
      <c r="F191" s="35"/>
      <c r="G191" s="35"/>
      <c r="H191" s="35"/>
      <c r="I191" s="35"/>
      <c r="J191" s="35"/>
      <c r="K191" s="35"/>
    </row>
    <row r="192" spans="2:11" x14ac:dyDescent="0.3">
      <c r="B192" s="33"/>
      <c r="C192" s="34"/>
      <c r="D192" s="34"/>
      <c r="E192" s="35"/>
      <c r="F192" s="35"/>
      <c r="G192" s="35"/>
      <c r="H192" s="35"/>
      <c r="I192" s="35"/>
      <c r="J192" s="35"/>
      <c r="K192" s="35"/>
    </row>
    <row r="193" spans="2:11" x14ac:dyDescent="0.3">
      <c r="B193" s="33"/>
      <c r="C193" s="34"/>
      <c r="D193" s="34"/>
      <c r="E193" s="35"/>
      <c r="F193" s="35"/>
      <c r="G193" s="35"/>
      <c r="H193" s="35"/>
      <c r="I193" s="35"/>
      <c r="J193" s="35"/>
      <c r="K193" s="35"/>
    </row>
    <row r="194" spans="2:11" x14ac:dyDescent="0.3">
      <c r="B194" s="33"/>
      <c r="C194" s="34"/>
      <c r="D194" s="34"/>
      <c r="E194" s="35"/>
      <c r="F194" s="35"/>
      <c r="G194" s="35"/>
      <c r="H194" s="35"/>
      <c r="I194" s="35"/>
      <c r="J194" s="35"/>
      <c r="K194" s="35"/>
    </row>
    <row r="195" spans="2:11" x14ac:dyDescent="0.3">
      <c r="B195" s="33"/>
      <c r="C195" s="34"/>
      <c r="D195" s="34"/>
      <c r="E195" s="35"/>
      <c r="F195" s="35"/>
      <c r="G195" s="35"/>
      <c r="H195" s="35"/>
      <c r="I195" s="35"/>
      <c r="J195" s="35"/>
      <c r="K195" s="35"/>
    </row>
    <row r="196" spans="2:11" x14ac:dyDescent="0.3">
      <c r="B196" s="33"/>
      <c r="C196" s="34"/>
      <c r="D196" s="34"/>
      <c r="E196" s="35"/>
      <c r="F196" s="35"/>
      <c r="G196" s="35"/>
      <c r="H196" s="35"/>
      <c r="I196" s="35"/>
      <c r="J196" s="35"/>
      <c r="K196" s="35"/>
    </row>
    <row r="197" spans="2:11" x14ac:dyDescent="0.3">
      <c r="B197" s="33"/>
      <c r="C197" s="34"/>
      <c r="D197" s="34"/>
      <c r="E197" s="35"/>
      <c r="F197" s="35"/>
      <c r="G197" s="35"/>
      <c r="H197" s="35"/>
      <c r="I197" s="35"/>
      <c r="J197" s="35"/>
      <c r="K197" s="35"/>
    </row>
    <row r="198" spans="2:11" x14ac:dyDescent="0.3">
      <c r="B198" s="33"/>
      <c r="C198" s="34"/>
      <c r="D198" s="34"/>
      <c r="E198" s="35"/>
      <c r="F198" s="35"/>
      <c r="G198" s="35"/>
      <c r="H198" s="35"/>
      <c r="I198" s="35"/>
      <c r="J198" s="35"/>
      <c r="K198" s="35"/>
    </row>
    <row r="199" spans="2:11" x14ac:dyDescent="0.3">
      <c r="B199" s="33"/>
      <c r="C199" s="34"/>
      <c r="D199" s="34"/>
      <c r="E199" s="35"/>
      <c r="F199" s="35"/>
      <c r="G199" s="35"/>
      <c r="H199" s="35"/>
      <c r="I199" s="35"/>
      <c r="J199" s="35"/>
      <c r="K199" s="35"/>
    </row>
    <row r="200" spans="2:11" x14ac:dyDescent="0.3">
      <c r="B200" s="33"/>
      <c r="C200" s="34"/>
      <c r="D200" s="34"/>
      <c r="E200" s="35"/>
      <c r="F200" s="35"/>
      <c r="G200" s="35"/>
      <c r="H200" s="35"/>
      <c r="I200" s="35"/>
      <c r="J200" s="35"/>
      <c r="K200" s="35"/>
    </row>
    <row r="201" spans="2:11" x14ac:dyDescent="0.3">
      <c r="B201" s="33"/>
      <c r="C201" s="34"/>
      <c r="D201" s="34"/>
      <c r="E201" s="35"/>
      <c r="F201" s="35"/>
      <c r="G201" s="35"/>
      <c r="H201" s="35"/>
      <c r="I201" s="35"/>
      <c r="J201" s="35"/>
      <c r="K201" s="35"/>
    </row>
    <row r="202" spans="2:11" x14ac:dyDescent="0.3">
      <c r="B202" s="33"/>
      <c r="C202" s="34"/>
      <c r="D202" s="34"/>
      <c r="E202" s="35"/>
      <c r="F202" s="35"/>
      <c r="G202" s="35"/>
      <c r="H202" s="35"/>
      <c r="I202" s="35"/>
      <c r="J202" s="35"/>
      <c r="K202" s="35"/>
    </row>
    <row r="203" spans="2:11" x14ac:dyDescent="0.3">
      <c r="B203" s="33"/>
      <c r="C203" s="34"/>
      <c r="D203" s="34"/>
      <c r="E203" s="35"/>
      <c r="F203" s="35"/>
      <c r="G203" s="35"/>
      <c r="H203" s="35"/>
      <c r="I203" s="35"/>
      <c r="J203" s="35"/>
      <c r="K203" s="35"/>
    </row>
    <row r="204" spans="2:11" x14ac:dyDescent="0.3">
      <c r="B204" s="33"/>
      <c r="C204" s="34"/>
      <c r="D204" s="34"/>
      <c r="E204" s="35"/>
      <c r="F204" s="35"/>
      <c r="G204" s="35"/>
      <c r="H204" s="35"/>
      <c r="I204" s="35"/>
      <c r="J204" s="35"/>
      <c r="K204" s="35"/>
    </row>
    <row r="205" spans="2:11" x14ac:dyDescent="0.3">
      <c r="B205" s="33"/>
      <c r="C205" s="34"/>
      <c r="D205" s="34"/>
      <c r="E205" s="35"/>
      <c r="F205" s="35"/>
      <c r="G205" s="35"/>
      <c r="H205" s="35"/>
      <c r="I205" s="35"/>
      <c r="J205" s="35"/>
      <c r="K205" s="35"/>
    </row>
    <row r="206" spans="2:11" x14ac:dyDescent="0.3">
      <c r="B206" s="33"/>
      <c r="C206" s="34"/>
      <c r="D206" s="34"/>
      <c r="E206" s="35"/>
      <c r="F206" s="35"/>
      <c r="G206" s="35"/>
      <c r="H206" s="35"/>
      <c r="I206" s="35"/>
      <c r="J206" s="35"/>
      <c r="K206" s="35"/>
    </row>
    <row r="207" spans="2:11" x14ac:dyDescent="0.3">
      <c r="B207" s="33"/>
      <c r="C207" s="34"/>
      <c r="D207" s="34"/>
      <c r="E207" s="35"/>
      <c r="F207" s="35"/>
      <c r="G207" s="35"/>
      <c r="H207" s="35"/>
      <c r="I207" s="35"/>
      <c r="J207" s="35"/>
      <c r="K207" s="35"/>
    </row>
    <row r="208" spans="2:11" x14ac:dyDescent="0.3">
      <c r="B208" s="33"/>
      <c r="C208" s="34"/>
      <c r="D208" s="34"/>
      <c r="E208" s="35"/>
      <c r="F208" s="35"/>
      <c r="G208" s="35"/>
      <c r="H208" s="35"/>
      <c r="I208" s="35"/>
      <c r="J208" s="35"/>
      <c r="K208" s="35"/>
    </row>
    <row r="209" spans="2:11" x14ac:dyDescent="0.3">
      <c r="B209" s="33"/>
      <c r="C209" s="34"/>
      <c r="D209" s="34"/>
      <c r="E209" s="35"/>
      <c r="F209" s="35"/>
      <c r="G209" s="35"/>
      <c r="H209" s="35"/>
      <c r="I209" s="35"/>
      <c r="J209" s="35"/>
      <c r="K209" s="35"/>
    </row>
    <row r="210" spans="2:11" x14ac:dyDescent="0.3">
      <c r="B210" s="33"/>
      <c r="C210" s="34"/>
      <c r="D210" s="34"/>
      <c r="E210" s="35"/>
      <c r="F210" s="35"/>
      <c r="G210" s="35"/>
      <c r="H210" s="35"/>
      <c r="I210" s="35"/>
      <c r="J210" s="35"/>
      <c r="K210" s="35"/>
    </row>
    <row r="211" spans="2:11" x14ac:dyDescent="0.3">
      <c r="B211" s="33"/>
      <c r="C211" s="34"/>
      <c r="D211" s="34"/>
      <c r="E211" s="35"/>
      <c r="F211" s="35"/>
      <c r="G211" s="35"/>
      <c r="H211" s="35"/>
      <c r="I211" s="35"/>
      <c r="J211" s="35"/>
      <c r="K211" s="35"/>
    </row>
    <row r="212" spans="2:11" x14ac:dyDescent="0.3">
      <c r="B212" s="33"/>
      <c r="C212" s="34"/>
      <c r="D212" s="34"/>
      <c r="E212" s="35"/>
      <c r="F212" s="35"/>
      <c r="G212" s="35"/>
      <c r="H212" s="35"/>
      <c r="I212" s="35"/>
      <c r="J212" s="35"/>
      <c r="K212" s="35"/>
    </row>
    <row r="213" spans="2:11" x14ac:dyDescent="0.3">
      <c r="B213" s="33"/>
      <c r="C213" s="34"/>
      <c r="D213" s="34"/>
      <c r="E213" s="35"/>
      <c r="F213" s="35"/>
      <c r="G213" s="35"/>
      <c r="H213" s="35"/>
      <c r="I213" s="35"/>
      <c r="J213" s="35"/>
      <c r="K213" s="35"/>
    </row>
    <row r="214" spans="2:11" x14ac:dyDescent="0.3">
      <c r="B214" s="33"/>
      <c r="C214" s="34"/>
      <c r="D214" s="34"/>
      <c r="E214" s="35"/>
      <c r="F214" s="35"/>
      <c r="G214" s="35"/>
      <c r="H214" s="35"/>
      <c r="I214" s="35"/>
      <c r="J214" s="35"/>
      <c r="K214" s="35"/>
    </row>
    <row r="215" spans="2:11" x14ac:dyDescent="0.3">
      <c r="B215" s="33"/>
      <c r="C215" s="34"/>
      <c r="D215" s="34"/>
      <c r="E215" s="35"/>
      <c r="F215" s="35"/>
      <c r="G215" s="35"/>
      <c r="H215" s="35"/>
      <c r="I215" s="35"/>
      <c r="J215" s="35"/>
      <c r="K215" s="35"/>
    </row>
    <row r="216" spans="2:11" x14ac:dyDescent="0.3">
      <c r="B216" s="33"/>
      <c r="C216" s="34"/>
      <c r="D216" s="34"/>
      <c r="E216" s="35"/>
      <c r="F216" s="35"/>
      <c r="G216" s="35"/>
      <c r="H216" s="35"/>
      <c r="I216" s="35"/>
      <c r="J216" s="35"/>
      <c r="K216" s="35"/>
    </row>
    <row r="217" spans="2:11" x14ac:dyDescent="0.3">
      <c r="B217" s="33"/>
      <c r="C217" s="34"/>
      <c r="D217" s="34"/>
      <c r="E217" s="35"/>
      <c r="F217" s="35"/>
      <c r="G217" s="35"/>
      <c r="H217" s="35"/>
      <c r="I217" s="35"/>
      <c r="J217" s="35"/>
      <c r="K217" s="35"/>
    </row>
    <row r="218" spans="2:11" x14ac:dyDescent="0.3">
      <c r="B218" s="33"/>
      <c r="C218" s="34"/>
      <c r="D218" s="34"/>
      <c r="E218" s="35"/>
      <c r="F218" s="35"/>
      <c r="G218" s="35"/>
      <c r="H218" s="35"/>
      <c r="I218" s="35"/>
      <c r="J218" s="35"/>
      <c r="K218" s="35"/>
    </row>
    <row r="219" spans="2:11" x14ac:dyDescent="0.3">
      <c r="B219" s="33"/>
      <c r="C219" s="34"/>
      <c r="D219" s="34"/>
      <c r="E219" s="35"/>
      <c r="F219" s="35"/>
      <c r="G219" s="35"/>
      <c r="H219" s="35"/>
      <c r="I219" s="35"/>
      <c r="J219" s="35"/>
      <c r="K219" s="35"/>
    </row>
    <row r="220" spans="2:11" x14ac:dyDescent="0.3">
      <c r="B220" s="33"/>
      <c r="C220" s="34"/>
      <c r="D220" s="34"/>
      <c r="E220" s="35"/>
      <c r="F220" s="35"/>
      <c r="G220" s="35"/>
      <c r="H220" s="35"/>
      <c r="I220" s="35"/>
      <c r="J220" s="35"/>
      <c r="K220" s="35"/>
    </row>
    <row r="221" spans="2:11" x14ac:dyDescent="0.3">
      <c r="B221" s="33"/>
      <c r="C221" s="34"/>
      <c r="D221" s="34"/>
      <c r="E221" s="35"/>
      <c r="F221" s="35"/>
      <c r="G221" s="35"/>
      <c r="H221" s="35"/>
      <c r="I221" s="35"/>
      <c r="J221" s="35"/>
      <c r="K221" s="35"/>
    </row>
    <row r="222" spans="2:11" x14ac:dyDescent="0.3">
      <c r="B222" s="33"/>
      <c r="C222" s="34"/>
      <c r="D222" s="34"/>
      <c r="E222" s="35"/>
      <c r="F222" s="35"/>
      <c r="G222" s="35"/>
      <c r="H222" s="35"/>
      <c r="I222" s="35"/>
      <c r="J222" s="35"/>
      <c r="K222" s="35"/>
    </row>
    <row r="223" spans="2:11" x14ac:dyDescent="0.3">
      <c r="B223" s="33"/>
      <c r="C223" s="34"/>
      <c r="D223" s="34"/>
      <c r="E223" s="35"/>
      <c r="F223" s="35"/>
      <c r="G223" s="35"/>
      <c r="H223" s="35"/>
      <c r="I223" s="35"/>
      <c r="J223" s="35"/>
      <c r="K223" s="35"/>
    </row>
    <row r="224" spans="2:11" x14ac:dyDescent="0.3">
      <c r="B224" s="33"/>
      <c r="C224" s="34"/>
      <c r="D224" s="34"/>
      <c r="E224" s="35"/>
      <c r="F224" s="35"/>
      <c r="G224" s="35"/>
      <c r="H224" s="35"/>
      <c r="I224" s="35"/>
      <c r="J224" s="35"/>
      <c r="K224" s="35"/>
    </row>
    <row r="225" spans="2:11" x14ac:dyDescent="0.3">
      <c r="B225" s="33"/>
      <c r="C225" s="34"/>
      <c r="D225" s="34"/>
      <c r="E225" s="35"/>
      <c r="F225" s="35"/>
      <c r="G225" s="35"/>
      <c r="H225" s="35"/>
      <c r="I225" s="35"/>
      <c r="J225" s="35"/>
      <c r="K225" s="35"/>
    </row>
    <row r="226" spans="2:11" x14ac:dyDescent="0.3">
      <c r="B226" s="33"/>
      <c r="C226" s="34"/>
      <c r="D226" s="34"/>
      <c r="E226" s="35"/>
      <c r="F226" s="35"/>
      <c r="G226" s="35"/>
      <c r="H226" s="35"/>
      <c r="I226" s="35"/>
      <c r="J226" s="35"/>
      <c r="K226" s="35"/>
    </row>
    <row r="227" spans="2:11" x14ac:dyDescent="0.3">
      <c r="B227" s="33"/>
      <c r="C227" s="34"/>
      <c r="D227" s="34"/>
      <c r="E227" s="35"/>
      <c r="F227" s="35"/>
      <c r="G227" s="35"/>
      <c r="H227" s="35"/>
      <c r="I227" s="35"/>
      <c r="J227" s="35"/>
      <c r="K227" s="35"/>
    </row>
    <row r="228" spans="2:11" x14ac:dyDescent="0.3">
      <c r="B228" s="33"/>
      <c r="C228" s="34"/>
      <c r="D228" s="34"/>
      <c r="E228" s="35"/>
      <c r="F228" s="35"/>
      <c r="G228" s="35"/>
      <c r="H228" s="35"/>
      <c r="I228" s="35"/>
      <c r="J228" s="35"/>
      <c r="K228" s="35"/>
    </row>
    <row r="229" spans="2:11" x14ac:dyDescent="0.3">
      <c r="B229" s="33"/>
      <c r="C229" s="34"/>
      <c r="D229" s="34"/>
      <c r="E229" s="35"/>
      <c r="F229" s="35"/>
      <c r="G229" s="35"/>
      <c r="H229" s="35"/>
      <c r="I229" s="35"/>
      <c r="J229" s="35"/>
      <c r="K229" s="35"/>
    </row>
    <row r="230" spans="2:11" x14ac:dyDescent="0.3">
      <c r="B230" s="33"/>
      <c r="C230" s="34"/>
      <c r="D230" s="34"/>
      <c r="E230" s="35"/>
      <c r="F230" s="35"/>
      <c r="G230" s="35"/>
      <c r="H230" s="35"/>
      <c r="I230" s="35"/>
      <c r="J230" s="35"/>
      <c r="K230" s="35"/>
    </row>
    <row r="231" spans="2:11" x14ac:dyDescent="0.3">
      <c r="B231" s="33"/>
      <c r="C231" s="34"/>
      <c r="D231" s="34"/>
      <c r="E231" s="35"/>
      <c r="F231" s="35"/>
      <c r="G231" s="35"/>
      <c r="H231" s="35"/>
      <c r="I231" s="35"/>
      <c r="J231" s="35"/>
      <c r="K231" s="35"/>
    </row>
    <row r="232" spans="2:11" x14ac:dyDescent="0.3">
      <c r="B232" s="33"/>
      <c r="C232" s="34"/>
      <c r="D232" s="34"/>
      <c r="E232" s="35"/>
      <c r="F232" s="35"/>
      <c r="G232" s="35"/>
      <c r="H232" s="35"/>
      <c r="I232" s="35"/>
      <c r="J232" s="35"/>
      <c r="K232" s="35"/>
    </row>
    <row r="233" spans="2:11" x14ac:dyDescent="0.3">
      <c r="B233" s="33"/>
      <c r="C233" s="34"/>
      <c r="D233" s="34"/>
      <c r="E233" s="35"/>
      <c r="F233" s="35"/>
      <c r="G233" s="35"/>
      <c r="H233" s="35"/>
      <c r="I233" s="35"/>
      <c r="J233" s="35"/>
      <c r="K233" s="35"/>
    </row>
    <row r="234" spans="2:11" x14ac:dyDescent="0.3">
      <c r="B234" s="33"/>
      <c r="C234" s="34"/>
      <c r="D234" s="34"/>
      <c r="E234" s="35"/>
      <c r="F234" s="35"/>
      <c r="G234" s="35"/>
      <c r="H234" s="35"/>
      <c r="I234" s="35"/>
      <c r="J234" s="35"/>
      <c r="K234" s="35"/>
    </row>
    <row r="235" spans="2:11" x14ac:dyDescent="0.3">
      <c r="B235" s="33"/>
      <c r="C235" s="34"/>
      <c r="D235" s="34"/>
      <c r="E235" s="35"/>
      <c r="F235" s="35"/>
      <c r="G235" s="35"/>
      <c r="H235" s="35"/>
      <c r="I235" s="35"/>
      <c r="J235" s="35"/>
      <c r="K235" s="35"/>
    </row>
    <row r="236" spans="2:11" x14ac:dyDescent="0.3">
      <c r="B236" s="33"/>
      <c r="C236" s="34"/>
      <c r="D236" s="34"/>
      <c r="E236" s="35"/>
      <c r="F236" s="35"/>
      <c r="G236" s="35"/>
      <c r="H236" s="35"/>
      <c r="I236" s="35"/>
      <c r="J236" s="35"/>
      <c r="K236" s="35"/>
    </row>
    <row r="237" spans="2:11" x14ac:dyDescent="0.3">
      <c r="B237" s="33"/>
      <c r="C237" s="34"/>
      <c r="D237" s="34"/>
      <c r="E237" s="35"/>
      <c r="F237" s="35"/>
      <c r="G237" s="35"/>
      <c r="H237" s="35"/>
      <c r="I237" s="35"/>
      <c r="J237" s="35"/>
      <c r="K237" s="35"/>
    </row>
    <row r="238" spans="2:11" x14ac:dyDescent="0.3">
      <c r="B238" s="33"/>
      <c r="C238" s="34"/>
      <c r="D238" s="34"/>
      <c r="E238" s="35"/>
      <c r="F238" s="35"/>
      <c r="G238" s="35"/>
      <c r="H238" s="35"/>
      <c r="I238" s="35"/>
      <c r="J238" s="35"/>
      <c r="K238" s="35"/>
    </row>
    <row r="239" spans="2:11" x14ac:dyDescent="0.3">
      <c r="B239" s="33"/>
      <c r="C239" s="34"/>
      <c r="D239" s="34"/>
      <c r="E239" s="35"/>
      <c r="F239" s="35"/>
      <c r="G239" s="35"/>
      <c r="H239" s="35"/>
      <c r="I239" s="35"/>
      <c r="J239" s="35"/>
      <c r="K239" s="35"/>
    </row>
    <row r="240" spans="2:11" x14ac:dyDescent="0.3">
      <c r="B240" s="33"/>
      <c r="C240" s="34"/>
      <c r="D240" s="34"/>
      <c r="E240" s="35"/>
      <c r="F240" s="35"/>
      <c r="G240" s="35"/>
      <c r="H240" s="35"/>
      <c r="I240" s="35"/>
      <c r="J240" s="35"/>
      <c r="K240" s="35"/>
    </row>
    <row r="241" spans="2:11" x14ac:dyDescent="0.3">
      <c r="B241" s="33"/>
      <c r="C241" s="34"/>
      <c r="D241" s="34"/>
      <c r="E241" s="35"/>
      <c r="F241" s="35"/>
      <c r="G241" s="35"/>
      <c r="H241" s="35"/>
      <c r="I241" s="35"/>
      <c r="J241" s="35"/>
      <c r="K241" s="35"/>
    </row>
    <row r="242" spans="2:11" x14ac:dyDescent="0.3">
      <c r="B242" s="33"/>
      <c r="C242" s="34"/>
      <c r="D242" s="34"/>
      <c r="E242" s="35"/>
      <c r="F242" s="35"/>
      <c r="G242" s="35"/>
      <c r="H242" s="35"/>
      <c r="I242" s="35"/>
      <c r="J242" s="35"/>
      <c r="K242" s="35"/>
    </row>
    <row r="243" spans="2:11" x14ac:dyDescent="0.3">
      <c r="B243" s="33"/>
      <c r="C243" s="34"/>
      <c r="D243" s="34"/>
      <c r="E243" s="35"/>
      <c r="F243" s="35"/>
      <c r="G243" s="35"/>
      <c r="H243" s="35"/>
      <c r="I243" s="35"/>
      <c r="J243" s="35"/>
      <c r="K243" s="35"/>
    </row>
    <row r="244" spans="2:11" x14ac:dyDescent="0.3">
      <c r="B244" s="33"/>
      <c r="C244" s="34"/>
      <c r="D244" s="34"/>
      <c r="E244" s="35"/>
      <c r="F244" s="35"/>
      <c r="G244" s="35"/>
      <c r="H244" s="35"/>
      <c r="I244" s="35"/>
      <c r="J244" s="35"/>
      <c r="K244" s="35"/>
    </row>
    <row r="245" spans="2:11" x14ac:dyDescent="0.3">
      <c r="B245" s="33"/>
      <c r="C245" s="34"/>
      <c r="D245" s="34"/>
      <c r="E245" s="35"/>
      <c r="F245" s="35"/>
      <c r="G245" s="35"/>
      <c r="H245" s="35"/>
      <c r="I245" s="35"/>
      <c r="J245" s="35"/>
      <c r="K245" s="35"/>
    </row>
    <row r="246" spans="2:11" x14ac:dyDescent="0.3">
      <c r="B246" s="33"/>
      <c r="C246" s="34"/>
      <c r="D246" s="34"/>
      <c r="E246" s="35"/>
      <c r="F246" s="35"/>
      <c r="G246" s="35"/>
      <c r="H246" s="35"/>
      <c r="I246" s="35"/>
      <c r="J246" s="35"/>
      <c r="K246" s="35"/>
    </row>
    <row r="247" spans="2:11" x14ac:dyDescent="0.3">
      <c r="B247" s="33"/>
      <c r="C247" s="34"/>
      <c r="D247" s="34"/>
      <c r="E247" s="35"/>
      <c r="F247" s="35"/>
      <c r="G247" s="35"/>
      <c r="H247" s="35"/>
      <c r="I247" s="35"/>
      <c r="J247" s="35"/>
      <c r="K247" s="35"/>
    </row>
    <row r="248" spans="2:11" x14ac:dyDescent="0.3">
      <c r="B248" s="33"/>
      <c r="C248" s="34"/>
      <c r="D248" s="34"/>
      <c r="E248" s="35"/>
      <c r="F248" s="35"/>
      <c r="G248" s="35"/>
      <c r="H248" s="35"/>
      <c r="I248" s="35"/>
      <c r="J248" s="35"/>
      <c r="K248" s="35"/>
    </row>
    <row r="249" spans="2:11" x14ac:dyDescent="0.3">
      <c r="B249" s="33"/>
      <c r="C249" s="34"/>
      <c r="D249" s="34"/>
      <c r="E249" s="35"/>
      <c r="F249" s="35"/>
      <c r="G249" s="35"/>
      <c r="H249" s="35"/>
      <c r="I249" s="35"/>
      <c r="J249" s="35"/>
      <c r="K249" s="35"/>
    </row>
    <row r="250" spans="2:11" x14ac:dyDescent="0.3">
      <c r="B250" s="33"/>
      <c r="C250" s="34"/>
      <c r="D250" s="34"/>
      <c r="E250" s="35"/>
      <c r="F250" s="35"/>
      <c r="G250" s="35"/>
      <c r="H250" s="35"/>
      <c r="I250" s="35"/>
      <c r="J250" s="35"/>
      <c r="K250" s="35"/>
    </row>
    <row r="251" spans="2:11" x14ac:dyDescent="0.3">
      <c r="B251" s="33"/>
      <c r="C251" s="34"/>
      <c r="D251" s="34"/>
      <c r="E251" s="35"/>
      <c r="F251" s="35"/>
      <c r="G251" s="35"/>
      <c r="H251" s="35"/>
      <c r="I251" s="35"/>
      <c r="J251" s="35"/>
      <c r="K251" s="35"/>
    </row>
    <row r="252" spans="2:11" x14ac:dyDescent="0.3">
      <c r="B252" s="33"/>
      <c r="C252" s="34"/>
      <c r="D252" s="34"/>
      <c r="E252" s="35"/>
      <c r="F252" s="35"/>
      <c r="G252" s="35"/>
      <c r="H252" s="35"/>
      <c r="I252" s="35"/>
      <c r="J252" s="35"/>
      <c r="K252" s="35"/>
    </row>
    <row r="253" spans="2:11" x14ac:dyDescent="0.3">
      <c r="B253" s="33"/>
      <c r="C253" s="34"/>
      <c r="D253" s="34"/>
      <c r="E253" s="35"/>
      <c r="F253" s="35"/>
      <c r="G253" s="35"/>
      <c r="H253" s="35"/>
      <c r="I253" s="35"/>
      <c r="J253" s="35"/>
      <c r="K253" s="35"/>
    </row>
    <row r="254" spans="2:11" x14ac:dyDescent="0.3">
      <c r="B254" s="33"/>
      <c r="C254" s="34"/>
      <c r="D254" s="34"/>
      <c r="E254" s="35"/>
      <c r="F254" s="35"/>
      <c r="G254" s="35"/>
      <c r="H254" s="35"/>
      <c r="I254" s="35"/>
      <c r="J254" s="35"/>
      <c r="K254" s="35"/>
    </row>
    <row r="255" spans="2:11" x14ac:dyDescent="0.3">
      <c r="B255" s="33"/>
      <c r="C255" s="34"/>
      <c r="D255" s="34"/>
      <c r="E255" s="35"/>
      <c r="F255" s="35"/>
      <c r="G255" s="35"/>
      <c r="H255" s="35"/>
      <c r="I255" s="35"/>
      <c r="J255" s="35"/>
      <c r="K255" s="35"/>
    </row>
    <row r="256" spans="2:11" x14ac:dyDescent="0.3">
      <c r="B256" s="33"/>
      <c r="C256" s="34"/>
      <c r="D256" s="34"/>
      <c r="E256" s="35"/>
      <c r="F256" s="35"/>
      <c r="G256" s="35"/>
      <c r="H256" s="35"/>
      <c r="I256" s="35"/>
      <c r="J256" s="35"/>
      <c r="K256" s="35"/>
    </row>
    <row r="257" spans="2:11" x14ac:dyDescent="0.3">
      <c r="B257" s="33"/>
      <c r="C257" s="34"/>
      <c r="D257" s="34"/>
      <c r="E257" s="35"/>
      <c r="F257" s="35"/>
      <c r="G257" s="35"/>
      <c r="H257" s="35"/>
      <c r="I257" s="35"/>
      <c r="J257" s="35"/>
      <c r="K257" s="35"/>
    </row>
    <row r="258" spans="2:11" x14ac:dyDescent="0.3">
      <c r="B258" s="33"/>
      <c r="C258" s="34"/>
      <c r="D258" s="34"/>
      <c r="E258" s="35"/>
      <c r="F258" s="35"/>
      <c r="G258" s="35"/>
      <c r="H258" s="35"/>
      <c r="I258" s="35"/>
      <c r="J258" s="35"/>
      <c r="K258" s="35"/>
    </row>
    <row r="259" spans="2:11" x14ac:dyDescent="0.3">
      <c r="B259" s="33"/>
      <c r="C259" s="34"/>
      <c r="D259" s="34"/>
      <c r="E259" s="35"/>
      <c r="F259" s="35"/>
      <c r="G259" s="35"/>
      <c r="H259" s="35"/>
      <c r="I259" s="35"/>
      <c r="J259" s="35"/>
      <c r="K259" s="35"/>
    </row>
    <row r="260" spans="2:11" x14ac:dyDescent="0.3">
      <c r="B260" s="33"/>
      <c r="C260" s="34"/>
      <c r="D260" s="34"/>
      <c r="E260" s="35"/>
      <c r="F260" s="35"/>
      <c r="G260" s="35"/>
      <c r="H260" s="35"/>
      <c r="I260" s="35"/>
      <c r="J260" s="35"/>
      <c r="K260" s="35"/>
    </row>
    <row r="261" spans="2:11" x14ac:dyDescent="0.3">
      <c r="B261" s="33"/>
      <c r="C261" s="34"/>
      <c r="D261" s="34"/>
      <c r="E261" s="35"/>
      <c r="F261" s="35"/>
      <c r="G261" s="35"/>
      <c r="H261" s="35"/>
      <c r="I261" s="35"/>
      <c r="J261" s="35"/>
      <c r="K261" s="35"/>
    </row>
    <row r="262" spans="2:11" x14ac:dyDescent="0.3">
      <c r="B262" s="33"/>
      <c r="C262" s="34"/>
      <c r="D262" s="34"/>
      <c r="E262" s="35"/>
      <c r="F262" s="35"/>
      <c r="G262" s="35"/>
      <c r="H262" s="35"/>
      <c r="I262" s="35"/>
      <c r="J262" s="35"/>
      <c r="K262" s="35"/>
    </row>
    <row r="263" spans="2:11" x14ac:dyDescent="0.3">
      <c r="B263" s="33"/>
      <c r="C263" s="34"/>
      <c r="D263" s="34"/>
      <c r="E263" s="35"/>
      <c r="F263" s="35"/>
      <c r="G263" s="35"/>
      <c r="H263" s="35"/>
      <c r="I263" s="35"/>
      <c r="J263" s="35"/>
      <c r="K263" s="35"/>
    </row>
    <row r="264" spans="2:11" x14ac:dyDescent="0.3">
      <c r="B264" s="33"/>
      <c r="C264" s="34"/>
      <c r="D264" s="34"/>
      <c r="E264" s="35"/>
      <c r="F264" s="35"/>
      <c r="G264" s="35"/>
      <c r="H264" s="35"/>
      <c r="I264" s="35"/>
      <c r="J264" s="35"/>
      <c r="K264" s="35"/>
    </row>
    <row r="265" spans="2:11" x14ac:dyDescent="0.3">
      <c r="B265" s="33"/>
      <c r="C265" s="34"/>
      <c r="D265" s="34"/>
      <c r="E265" s="35"/>
      <c r="F265" s="35"/>
      <c r="G265" s="35"/>
      <c r="H265" s="35"/>
      <c r="I265" s="35"/>
      <c r="J265" s="35"/>
      <c r="K265" s="35"/>
    </row>
    <row r="266" spans="2:11" x14ac:dyDescent="0.3">
      <c r="B266" s="33"/>
      <c r="C266" s="34"/>
      <c r="D266" s="34"/>
      <c r="E266" s="35"/>
      <c r="F266" s="35"/>
      <c r="G266" s="35"/>
      <c r="H266" s="35"/>
      <c r="I266" s="35"/>
      <c r="J266" s="35"/>
      <c r="K266" s="35"/>
    </row>
    <row r="267" spans="2:11" x14ac:dyDescent="0.3">
      <c r="B267" s="33"/>
      <c r="C267" s="34"/>
      <c r="D267" s="34"/>
      <c r="E267" s="35"/>
      <c r="F267" s="35"/>
      <c r="G267" s="35"/>
      <c r="H267" s="35"/>
      <c r="I267" s="35"/>
      <c r="J267" s="35"/>
      <c r="K267" s="35"/>
    </row>
    <row r="268" spans="2:11" x14ac:dyDescent="0.3">
      <c r="B268" s="33"/>
      <c r="C268" s="34"/>
      <c r="D268" s="34"/>
      <c r="E268" s="35"/>
      <c r="F268" s="35"/>
      <c r="G268" s="35"/>
      <c r="H268" s="35"/>
      <c r="I268" s="35"/>
      <c r="J268" s="35"/>
      <c r="K268" s="35"/>
    </row>
    <row r="269" spans="2:11" x14ac:dyDescent="0.3">
      <c r="B269" s="33"/>
      <c r="C269" s="34"/>
      <c r="D269" s="34"/>
      <c r="E269" s="35"/>
      <c r="F269" s="35"/>
      <c r="G269" s="35"/>
      <c r="H269" s="35"/>
      <c r="I269" s="35"/>
      <c r="J269" s="35"/>
      <c r="K269" s="35"/>
    </row>
    <row r="270" spans="2:11" x14ac:dyDescent="0.3">
      <c r="B270" s="33"/>
      <c r="C270" s="34"/>
      <c r="D270" s="34"/>
      <c r="E270" s="35"/>
      <c r="F270" s="35"/>
      <c r="G270" s="35"/>
      <c r="H270" s="35"/>
      <c r="I270" s="35"/>
      <c r="J270" s="35"/>
      <c r="K270" s="35"/>
    </row>
    <row r="271" spans="2:11" x14ac:dyDescent="0.3">
      <c r="B271" s="33"/>
      <c r="C271" s="34"/>
      <c r="D271" s="34"/>
      <c r="E271" s="35"/>
      <c r="F271" s="35"/>
      <c r="G271" s="35"/>
      <c r="H271" s="35"/>
      <c r="I271" s="35"/>
      <c r="J271" s="35"/>
      <c r="K271" s="35"/>
    </row>
    <row r="272" spans="2:11" x14ac:dyDescent="0.3">
      <c r="B272" s="33"/>
      <c r="C272" s="34"/>
      <c r="D272" s="34"/>
      <c r="E272" s="35"/>
      <c r="F272" s="35"/>
      <c r="G272" s="35"/>
      <c r="H272" s="35"/>
      <c r="I272" s="35"/>
      <c r="J272" s="35"/>
      <c r="K272" s="35"/>
    </row>
    <row r="273" spans="2:11" x14ac:dyDescent="0.3">
      <c r="B273" s="33"/>
      <c r="C273" s="34"/>
      <c r="D273" s="34"/>
      <c r="E273" s="35"/>
      <c r="F273" s="35"/>
      <c r="G273" s="35"/>
      <c r="H273" s="35"/>
      <c r="I273" s="35"/>
      <c r="J273" s="35"/>
      <c r="K273" s="35"/>
    </row>
    <row r="274" spans="2:11" x14ac:dyDescent="0.3">
      <c r="B274" s="33"/>
      <c r="C274" s="34"/>
      <c r="D274" s="34"/>
      <c r="E274" s="35"/>
      <c r="F274" s="35"/>
      <c r="G274" s="35"/>
      <c r="H274" s="35"/>
      <c r="I274" s="35"/>
      <c r="J274" s="35"/>
      <c r="K274" s="35"/>
    </row>
    <row r="275" spans="2:11" x14ac:dyDescent="0.3">
      <c r="B275" s="33"/>
      <c r="C275" s="34"/>
      <c r="D275" s="34"/>
      <c r="E275" s="35"/>
      <c r="F275" s="35"/>
      <c r="G275" s="35"/>
      <c r="H275" s="35"/>
      <c r="I275" s="35"/>
      <c r="J275" s="35"/>
      <c r="K275" s="35"/>
    </row>
    <row r="276" spans="2:11" x14ac:dyDescent="0.3">
      <c r="B276" s="33"/>
      <c r="C276" s="34"/>
      <c r="D276" s="34"/>
      <c r="E276" s="35"/>
      <c r="F276" s="35"/>
      <c r="G276" s="35"/>
      <c r="H276" s="35"/>
      <c r="I276" s="35"/>
      <c r="J276" s="35"/>
      <c r="K276" s="35"/>
    </row>
    <row r="277" spans="2:11" x14ac:dyDescent="0.3">
      <c r="B277" s="33"/>
      <c r="C277" s="34"/>
      <c r="D277" s="34"/>
      <c r="E277" s="35"/>
      <c r="F277" s="35"/>
      <c r="G277" s="35"/>
      <c r="H277" s="35"/>
      <c r="I277" s="35"/>
      <c r="J277" s="35"/>
      <c r="K277" s="35"/>
    </row>
    <row r="278" spans="2:11" x14ac:dyDescent="0.3">
      <c r="B278" s="33"/>
      <c r="C278" s="34"/>
      <c r="D278" s="34"/>
      <c r="E278" s="35"/>
      <c r="F278" s="35"/>
      <c r="G278" s="35"/>
      <c r="H278" s="35"/>
      <c r="I278" s="35"/>
      <c r="J278" s="35"/>
      <c r="K278" s="35"/>
    </row>
    <row r="279" spans="2:11" x14ac:dyDescent="0.3">
      <c r="B279" s="33"/>
      <c r="C279" s="34"/>
      <c r="D279" s="34"/>
      <c r="E279" s="35"/>
      <c r="F279" s="35"/>
      <c r="G279" s="35"/>
      <c r="H279" s="35"/>
      <c r="I279" s="35"/>
      <c r="J279" s="35"/>
      <c r="K279" s="35"/>
    </row>
    <row r="280" spans="2:11" x14ac:dyDescent="0.3">
      <c r="B280" s="33"/>
      <c r="C280" s="34"/>
      <c r="D280" s="34"/>
      <c r="E280" s="35"/>
      <c r="F280" s="35"/>
      <c r="G280" s="35"/>
      <c r="H280" s="35"/>
      <c r="I280" s="35"/>
      <c r="J280" s="35"/>
      <c r="K280" s="35"/>
    </row>
    <row r="281" spans="2:11" x14ac:dyDescent="0.3">
      <c r="B281" s="33"/>
      <c r="C281" s="34"/>
      <c r="D281" s="34"/>
      <c r="E281" s="35"/>
      <c r="F281" s="35"/>
      <c r="G281" s="35"/>
      <c r="H281" s="35"/>
      <c r="I281" s="35"/>
      <c r="J281" s="35"/>
      <c r="K281" s="35"/>
    </row>
    <row r="282" spans="2:11" x14ac:dyDescent="0.3">
      <c r="B282" s="33"/>
      <c r="C282" s="34"/>
      <c r="D282" s="34"/>
      <c r="E282" s="35"/>
      <c r="F282" s="35"/>
      <c r="G282" s="35"/>
      <c r="H282" s="35"/>
      <c r="I282" s="35"/>
      <c r="J282" s="35"/>
      <c r="K282" s="35"/>
    </row>
    <row r="283" spans="2:11" x14ac:dyDescent="0.3">
      <c r="B283" s="33"/>
      <c r="C283" s="34"/>
      <c r="D283" s="34"/>
      <c r="E283" s="35"/>
      <c r="F283" s="35"/>
      <c r="G283" s="35"/>
      <c r="H283" s="35"/>
      <c r="I283" s="35"/>
      <c r="J283" s="35"/>
      <c r="K283" s="35"/>
    </row>
    <row r="284" spans="2:11" x14ac:dyDescent="0.3">
      <c r="B284" s="33"/>
      <c r="C284" s="34"/>
      <c r="D284" s="34"/>
      <c r="E284" s="35"/>
      <c r="F284" s="35"/>
      <c r="G284" s="35"/>
      <c r="H284" s="35"/>
      <c r="I284" s="35"/>
      <c r="J284" s="35"/>
      <c r="K284" s="35"/>
    </row>
    <row r="285" spans="2:11" x14ac:dyDescent="0.3">
      <c r="B285" s="33"/>
      <c r="C285" s="34"/>
      <c r="D285" s="34"/>
      <c r="E285" s="35"/>
      <c r="F285" s="35"/>
      <c r="G285" s="35"/>
      <c r="H285" s="35"/>
      <c r="I285" s="35"/>
      <c r="J285" s="35"/>
      <c r="K285" s="35"/>
    </row>
    <row r="286" spans="2:11" x14ac:dyDescent="0.3">
      <c r="B286" s="33"/>
      <c r="C286" s="34"/>
      <c r="D286" s="34"/>
      <c r="E286" s="35"/>
      <c r="F286" s="35"/>
      <c r="G286" s="35"/>
      <c r="H286" s="35"/>
      <c r="I286" s="35"/>
      <c r="J286" s="35"/>
      <c r="K286" s="35"/>
    </row>
    <row r="287" spans="2:11" x14ac:dyDescent="0.3">
      <c r="B287" s="33"/>
      <c r="C287" s="34"/>
      <c r="D287" s="34"/>
      <c r="E287" s="35"/>
      <c r="F287" s="35"/>
      <c r="G287" s="35"/>
      <c r="H287" s="35"/>
      <c r="I287" s="35"/>
      <c r="J287" s="35"/>
      <c r="K287" s="35"/>
    </row>
    <row r="288" spans="2:11" x14ac:dyDescent="0.3">
      <c r="B288" s="33"/>
      <c r="C288" s="34"/>
      <c r="D288" s="34"/>
      <c r="E288" s="35"/>
      <c r="F288" s="35"/>
      <c r="G288" s="35"/>
      <c r="H288" s="35"/>
      <c r="I288" s="35"/>
      <c r="J288" s="35"/>
      <c r="K288" s="35"/>
    </row>
    <row r="289" spans="2:11" x14ac:dyDescent="0.3">
      <c r="B289" s="33"/>
      <c r="C289" s="34"/>
      <c r="D289" s="34"/>
      <c r="E289" s="35"/>
      <c r="F289" s="35"/>
      <c r="G289" s="35"/>
      <c r="H289" s="35"/>
      <c r="I289" s="35"/>
      <c r="J289" s="35"/>
      <c r="K289" s="35"/>
    </row>
    <row r="290" spans="2:11" x14ac:dyDescent="0.3">
      <c r="B290" s="33"/>
      <c r="C290" s="34"/>
      <c r="D290" s="34"/>
      <c r="E290" s="35"/>
      <c r="F290" s="35"/>
      <c r="G290" s="35"/>
      <c r="H290" s="35"/>
      <c r="I290" s="35"/>
      <c r="J290" s="35"/>
      <c r="K290" s="35"/>
    </row>
    <row r="291" spans="2:11" x14ac:dyDescent="0.3">
      <c r="B291" s="33"/>
      <c r="C291" s="34"/>
      <c r="D291" s="34"/>
      <c r="E291" s="35"/>
      <c r="F291" s="35"/>
      <c r="G291" s="35"/>
      <c r="H291" s="35"/>
      <c r="I291" s="35"/>
      <c r="J291" s="35"/>
      <c r="K291" s="35"/>
    </row>
    <row r="292" spans="2:11" x14ac:dyDescent="0.3">
      <c r="B292" s="33"/>
      <c r="C292" s="34"/>
      <c r="D292" s="34"/>
      <c r="E292" s="35"/>
      <c r="F292" s="35"/>
      <c r="G292" s="35"/>
      <c r="H292" s="35"/>
      <c r="I292" s="35"/>
      <c r="J292" s="35"/>
      <c r="K292" s="35"/>
    </row>
    <row r="293" spans="2:11" x14ac:dyDescent="0.3">
      <c r="B293" s="33"/>
      <c r="C293" s="34"/>
      <c r="D293" s="34"/>
      <c r="E293" s="35"/>
      <c r="F293" s="35"/>
      <c r="G293" s="35"/>
      <c r="H293" s="35"/>
      <c r="I293" s="35"/>
      <c r="J293" s="35"/>
      <c r="K293" s="35"/>
    </row>
    <row r="294" spans="2:11" x14ac:dyDescent="0.3">
      <c r="B294" s="33"/>
      <c r="C294" s="34"/>
      <c r="D294" s="34"/>
      <c r="E294" s="35"/>
      <c r="F294" s="35"/>
      <c r="G294" s="35"/>
      <c r="H294" s="35"/>
      <c r="I294" s="35"/>
      <c r="J294" s="35"/>
      <c r="K294" s="35"/>
    </row>
    <row r="295" spans="2:11" x14ac:dyDescent="0.3">
      <c r="B295" s="33"/>
      <c r="C295" s="34"/>
      <c r="D295" s="34"/>
      <c r="E295" s="35"/>
      <c r="F295" s="35"/>
      <c r="G295" s="35"/>
      <c r="H295" s="35"/>
      <c r="I295" s="35"/>
      <c r="J295" s="35"/>
      <c r="K295" s="35"/>
    </row>
    <row r="296" spans="2:11" x14ac:dyDescent="0.3">
      <c r="B296" s="33"/>
      <c r="C296" s="34"/>
      <c r="D296" s="34"/>
      <c r="E296" s="35"/>
      <c r="F296" s="35"/>
      <c r="G296" s="35"/>
      <c r="H296" s="35"/>
      <c r="I296" s="35"/>
      <c r="J296" s="35"/>
      <c r="K296" s="35"/>
    </row>
    <row r="297" spans="2:11" x14ac:dyDescent="0.3">
      <c r="B297" s="33"/>
      <c r="C297" s="34"/>
      <c r="D297" s="34"/>
      <c r="E297" s="35"/>
      <c r="F297" s="35"/>
      <c r="G297" s="35"/>
      <c r="H297" s="35"/>
      <c r="I297" s="35"/>
      <c r="J297" s="35"/>
      <c r="K297" s="35"/>
    </row>
    <row r="298" spans="2:11" x14ac:dyDescent="0.3">
      <c r="B298" s="33"/>
      <c r="C298" s="34"/>
      <c r="D298" s="34"/>
      <c r="E298" s="35"/>
      <c r="F298" s="35"/>
      <c r="G298" s="35"/>
      <c r="H298" s="35"/>
      <c r="I298" s="35"/>
      <c r="J298" s="35"/>
      <c r="K298" s="35"/>
    </row>
    <row r="299" spans="2:11" x14ac:dyDescent="0.3">
      <c r="B299" s="33"/>
      <c r="C299" s="34"/>
      <c r="D299" s="34"/>
      <c r="E299" s="35"/>
      <c r="F299" s="35"/>
      <c r="G299" s="35"/>
      <c r="H299" s="35"/>
      <c r="I299" s="35"/>
      <c r="J299" s="35"/>
      <c r="K299" s="35"/>
    </row>
    <row r="300" spans="2:11" x14ac:dyDescent="0.3">
      <c r="B300" s="33"/>
      <c r="C300" s="34"/>
      <c r="D300" s="34"/>
      <c r="E300" s="35"/>
      <c r="F300" s="35"/>
      <c r="G300" s="35"/>
      <c r="H300" s="35"/>
      <c r="I300" s="35"/>
      <c r="J300" s="35"/>
      <c r="K300" s="35"/>
    </row>
    <row r="301" spans="2:11" x14ac:dyDescent="0.3">
      <c r="B301" s="33"/>
      <c r="C301" s="34"/>
      <c r="D301" s="34"/>
      <c r="E301" s="35"/>
      <c r="F301" s="35"/>
      <c r="G301" s="35"/>
      <c r="H301" s="35"/>
      <c r="I301" s="35"/>
      <c r="J301" s="35"/>
      <c r="K301" s="35"/>
    </row>
    <row r="302" spans="2:11" x14ac:dyDescent="0.3">
      <c r="B302" s="33"/>
      <c r="C302" s="34"/>
      <c r="D302" s="34"/>
      <c r="E302" s="35"/>
      <c r="F302" s="35"/>
      <c r="G302" s="35"/>
      <c r="H302" s="35"/>
      <c r="I302" s="35"/>
      <c r="J302" s="35"/>
      <c r="K302" s="35"/>
    </row>
    <row r="303" spans="2:11" x14ac:dyDescent="0.3">
      <c r="B303" s="33"/>
      <c r="C303" s="34"/>
      <c r="D303" s="34"/>
      <c r="E303" s="35"/>
      <c r="F303" s="35"/>
      <c r="G303" s="35"/>
      <c r="H303" s="35"/>
      <c r="I303" s="35"/>
      <c r="J303" s="35"/>
      <c r="K303" s="35"/>
    </row>
    <row r="304" spans="2:11" x14ac:dyDescent="0.3">
      <c r="B304" s="33"/>
      <c r="C304" s="34"/>
      <c r="D304" s="34"/>
      <c r="E304" s="35"/>
      <c r="F304" s="35"/>
      <c r="G304" s="35"/>
      <c r="H304" s="35"/>
      <c r="I304" s="35"/>
      <c r="J304" s="35"/>
      <c r="K304" s="35"/>
    </row>
    <row r="305" spans="2:11" x14ac:dyDescent="0.3">
      <c r="B305" s="33"/>
      <c r="C305" s="34"/>
      <c r="D305" s="34"/>
      <c r="E305" s="35"/>
      <c r="F305" s="35"/>
      <c r="G305" s="35"/>
      <c r="H305" s="35"/>
      <c r="I305" s="35"/>
      <c r="J305" s="35"/>
      <c r="K305" s="35"/>
    </row>
    <row r="306" spans="2:11" x14ac:dyDescent="0.3">
      <c r="B306" s="33"/>
      <c r="C306" s="34"/>
      <c r="D306" s="34"/>
      <c r="E306" s="35"/>
      <c r="F306" s="35"/>
      <c r="G306" s="35"/>
      <c r="H306" s="35"/>
      <c r="I306" s="35"/>
      <c r="J306" s="35"/>
      <c r="K306" s="35"/>
    </row>
    <row r="307" spans="2:11" x14ac:dyDescent="0.3">
      <c r="B307" s="33"/>
      <c r="C307" s="34"/>
      <c r="D307" s="34"/>
      <c r="E307" s="35"/>
      <c r="F307" s="35"/>
      <c r="G307" s="35"/>
      <c r="H307" s="35"/>
      <c r="I307" s="35"/>
      <c r="J307" s="35"/>
      <c r="K307" s="35"/>
    </row>
    <row r="308" spans="2:11" x14ac:dyDescent="0.3">
      <c r="B308" s="33"/>
      <c r="C308" s="34"/>
      <c r="D308" s="34"/>
      <c r="E308" s="35"/>
      <c r="F308" s="35"/>
      <c r="G308" s="35"/>
      <c r="H308" s="35"/>
      <c r="I308" s="35"/>
      <c r="J308" s="35"/>
      <c r="K308" s="35"/>
    </row>
    <row r="309" spans="2:11" x14ac:dyDescent="0.3">
      <c r="B309" s="33"/>
      <c r="C309" s="34"/>
      <c r="D309" s="34"/>
      <c r="E309" s="35"/>
      <c r="F309" s="35"/>
      <c r="G309" s="35"/>
      <c r="H309" s="35"/>
      <c r="I309" s="35"/>
      <c r="J309" s="35"/>
      <c r="K309" s="35"/>
    </row>
    <row r="310" spans="2:11" x14ac:dyDescent="0.3">
      <c r="B310" s="33"/>
      <c r="C310" s="34"/>
      <c r="D310" s="34"/>
      <c r="E310" s="35"/>
      <c r="F310" s="35"/>
      <c r="G310" s="35"/>
      <c r="H310" s="35"/>
      <c r="I310" s="35"/>
      <c r="J310" s="35"/>
      <c r="K310" s="35"/>
    </row>
    <row r="311" spans="2:11" x14ac:dyDescent="0.3">
      <c r="B311" s="33"/>
      <c r="C311" s="34"/>
      <c r="D311" s="34"/>
      <c r="E311" s="35"/>
      <c r="F311" s="35"/>
      <c r="G311" s="35"/>
      <c r="H311" s="35"/>
      <c r="I311" s="35"/>
      <c r="J311" s="35"/>
      <c r="K311" s="35"/>
    </row>
    <row r="312" spans="2:11" x14ac:dyDescent="0.3">
      <c r="B312" s="33"/>
      <c r="C312" s="34"/>
      <c r="D312" s="34"/>
      <c r="E312" s="35"/>
      <c r="F312" s="35"/>
      <c r="G312" s="35"/>
      <c r="H312" s="35"/>
      <c r="I312" s="35"/>
      <c r="J312" s="35"/>
      <c r="K312" s="35"/>
    </row>
    <row r="313" spans="2:11" x14ac:dyDescent="0.3">
      <c r="B313" s="33"/>
      <c r="C313" s="34"/>
      <c r="D313" s="34"/>
      <c r="E313" s="35"/>
      <c r="F313" s="35"/>
      <c r="G313" s="35"/>
      <c r="H313" s="35"/>
      <c r="I313" s="35"/>
      <c r="J313" s="35"/>
      <c r="K313" s="35"/>
    </row>
    <row r="314" spans="2:11" x14ac:dyDescent="0.3">
      <c r="B314" s="33"/>
      <c r="C314" s="34"/>
      <c r="D314" s="34"/>
      <c r="E314" s="35"/>
      <c r="F314" s="35"/>
      <c r="G314" s="35"/>
      <c r="H314" s="35"/>
      <c r="I314" s="35"/>
      <c r="J314" s="35"/>
      <c r="K314" s="35"/>
    </row>
    <row r="315" spans="2:11" x14ac:dyDescent="0.3">
      <c r="B315" s="33"/>
      <c r="C315" s="34"/>
      <c r="D315" s="34"/>
      <c r="E315" s="35"/>
      <c r="F315" s="35"/>
      <c r="G315" s="35"/>
      <c r="H315" s="35"/>
      <c r="I315" s="35"/>
      <c r="J315" s="35"/>
      <c r="K315" s="35"/>
    </row>
    <row r="316" spans="2:11" x14ac:dyDescent="0.3">
      <c r="B316" s="33"/>
      <c r="C316" s="34"/>
      <c r="D316" s="34"/>
      <c r="E316" s="35"/>
      <c r="F316" s="35"/>
      <c r="G316" s="35"/>
      <c r="H316" s="35"/>
      <c r="I316" s="35"/>
      <c r="J316" s="35"/>
      <c r="K316" s="35"/>
    </row>
    <row r="317" spans="2:11" x14ac:dyDescent="0.3">
      <c r="B317" s="33"/>
      <c r="C317" s="34"/>
      <c r="D317" s="34"/>
      <c r="E317" s="35"/>
      <c r="F317" s="35"/>
      <c r="G317" s="35"/>
      <c r="H317" s="35"/>
      <c r="I317" s="35"/>
      <c r="J317" s="35"/>
      <c r="K317" s="35"/>
    </row>
    <row r="318" spans="2:11" x14ac:dyDescent="0.3">
      <c r="B318" s="33"/>
      <c r="C318" s="34"/>
      <c r="D318" s="34"/>
      <c r="E318" s="35"/>
      <c r="F318" s="35"/>
      <c r="G318" s="35"/>
      <c r="H318" s="35"/>
      <c r="I318" s="35"/>
      <c r="J318" s="35"/>
      <c r="K318" s="35"/>
    </row>
    <row r="319" spans="2:11" x14ac:dyDescent="0.3">
      <c r="B319" s="33"/>
      <c r="C319" s="34"/>
      <c r="D319" s="34"/>
      <c r="E319" s="35"/>
      <c r="F319" s="35"/>
      <c r="G319" s="35"/>
      <c r="H319" s="35"/>
      <c r="I319" s="35"/>
      <c r="J319" s="35"/>
      <c r="K319" s="35"/>
    </row>
    <row r="320" spans="2:11" x14ac:dyDescent="0.3">
      <c r="B320" s="33"/>
      <c r="C320" s="34"/>
      <c r="D320" s="34"/>
      <c r="E320" s="35"/>
      <c r="F320" s="35"/>
      <c r="G320" s="35"/>
      <c r="H320" s="35"/>
      <c r="I320" s="35"/>
      <c r="J320" s="35"/>
      <c r="K320" s="35"/>
    </row>
    <row r="321" spans="2:11" x14ac:dyDescent="0.3">
      <c r="B321" s="33"/>
      <c r="C321" s="34"/>
      <c r="D321" s="34"/>
      <c r="E321" s="35"/>
      <c r="F321" s="35"/>
      <c r="G321" s="35"/>
      <c r="H321" s="35"/>
      <c r="I321" s="35"/>
      <c r="J321" s="35"/>
      <c r="K321" s="35"/>
    </row>
    <row r="322" spans="2:11" x14ac:dyDescent="0.3">
      <c r="B322" s="33"/>
      <c r="C322" s="34"/>
      <c r="D322" s="34"/>
      <c r="E322" s="35"/>
      <c r="F322" s="35"/>
      <c r="G322" s="35"/>
      <c r="H322" s="35"/>
      <c r="I322" s="35"/>
      <c r="J322" s="35"/>
      <c r="K322" s="35"/>
    </row>
    <row r="323" spans="2:11" x14ac:dyDescent="0.3">
      <c r="B323" s="33"/>
      <c r="C323" s="34"/>
      <c r="D323" s="34"/>
      <c r="E323" s="35"/>
      <c r="F323" s="35"/>
      <c r="G323" s="35"/>
      <c r="H323" s="35"/>
      <c r="I323" s="35"/>
      <c r="J323" s="35"/>
      <c r="K323" s="35"/>
    </row>
    <row r="324" spans="2:11" x14ac:dyDescent="0.3">
      <c r="B324" s="33"/>
      <c r="C324" s="34"/>
      <c r="D324" s="34"/>
      <c r="E324" s="35"/>
      <c r="F324" s="35"/>
      <c r="G324" s="35"/>
      <c r="H324" s="35"/>
      <c r="I324" s="35"/>
      <c r="J324" s="35"/>
      <c r="K324" s="35"/>
    </row>
    <row r="325" spans="2:11" x14ac:dyDescent="0.3">
      <c r="B325" s="33"/>
      <c r="C325" s="34"/>
      <c r="D325" s="34"/>
      <c r="E325" s="35"/>
      <c r="F325" s="35"/>
      <c r="G325" s="35"/>
      <c r="H325" s="35"/>
      <c r="I325" s="35"/>
      <c r="J325" s="35"/>
      <c r="K325" s="35"/>
    </row>
    <row r="326" spans="2:11" x14ac:dyDescent="0.3">
      <c r="B326" s="33"/>
      <c r="C326" s="34"/>
      <c r="D326" s="34"/>
      <c r="E326" s="35"/>
      <c r="F326" s="35"/>
      <c r="G326" s="35"/>
      <c r="H326" s="35"/>
      <c r="I326" s="35"/>
      <c r="J326" s="35"/>
      <c r="K326" s="35"/>
    </row>
  </sheetData>
  <mergeCells count="64">
    <mergeCell ref="C19:D19"/>
    <mergeCell ref="C15:D15"/>
    <mergeCell ref="C17:D17"/>
    <mergeCell ref="C24:D24"/>
    <mergeCell ref="C18:D18"/>
    <mergeCell ref="C20:D20"/>
    <mergeCell ref="C21:D21"/>
    <mergeCell ref="C22:D22"/>
    <mergeCell ref="C23:D23"/>
    <mergeCell ref="H47:K47"/>
    <mergeCell ref="C37:D37"/>
    <mergeCell ref="C38:D38"/>
    <mergeCell ref="G43:K43"/>
    <mergeCell ref="A44:D44"/>
    <mergeCell ref="E44:G44"/>
    <mergeCell ref="H44:K44"/>
    <mergeCell ref="C39:D39"/>
    <mergeCell ref="A42:F42"/>
    <mergeCell ref="G42:I42"/>
    <mergeCell ref="J42:K42"/>
    <mergeCell ref="A46:D46"/>
    <mergeCell ref="E46:G46"/>
    <mergeCell ref="C40:D40"/>
    <mergeCell ref="A47:D47"/>
    <mergeCell ref="E47:G47"/>
    <mergeCell ref="I1:K1"/>
    <mergeCell ref="I2:K2"/>
    <mergeCell ref="C16:D16"/>
    <mergeCell ref="A9:K9"/>
    <mergeCell ref="J12:J14"/>
    <mergeCell ref="K12:K14"/>
    <mergeCell ref="J5:K5"/>
    <mergeCell ref="A1:E1"/>
    <mergeCell ref="A2:E2"/>
    <mergeCell ref="A3:E3"/>
    <mergeCell ref="A4:E4"/>
    <mergeCell ref="A5:E5"/>
    <mergeCell ref="H12:H14"/>
    <mergeCell ref="A12:A14"/>
    <mergeCell ref="C12:D14"/>
    <mergeCell ref="B12:B14"/>
    <mergeCell ref="C25:D25"/>
    <mergeCell ref="C27:D27"/>
    <mergeCell ref="C36:D36"/>
    <mergeCell ref="C28:D28"/>
    <mergeCell ref="C30:D30"/>
    <mergeCell ref="C31:D31"/>
    <mergeCell ref="C32:D32"/>
    <mergeCell ref="E52:G52"/>
    <mergeCell ref="C41:D41"/>
    <mergeCell ref="E53:G53"/>
    <mergeCell ref="H46:K46"/>
    <mergeCell ref="I3:K3"/>
    <mergeCell ref="A6:E6"/>
    <mergeCell ref="C33:D33"/>
    <mergeCell ref="C34:D34"/>
    <mergeCell ref="C35:D35"/>
    <mergeCell ref="C29:D29"/>
    <mergeCell ref="C26:D26"/>
    <mergeCell ref="G12:G14"/>
    <mergeCell ref="E12:E14"/>
    <mergeCell ref="I12:I14"/>
    <mergeCell ref="F12:F14"/>
    <mergeCell ref="E49:G4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PPM initial</vt:lpstr>
      <vt:lpstr>'PPM initial'!Impression_des_titres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Innocent TIENDREBEOGO</cp:lastModifiedBy>
  <cp:lastPrinted>2025-02-25T16:18:58Z</cp:lastPrinted>
  <dcterms:created xsi:type="dcterms:W3CDTF">2015-06-05T18:19:34Z</dcterms:created>
  <dcterms:modified xsi:type="dcterms:W3CDTF">2025-02-25T16:19:00Z</dcterms:modified>
</cp:coreProperties>
</file>